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P:\1Skrivebord januar 2023\Slett til web\"/>
    </mc:Choice>
  </mc:AlternateContent>
  <xr:revisionPtr revIDLastSave="0" documentId="8_{F4AEE9E6-910C-47B2-8CB7-9B4A4ABA67F4}" xr6:coauthVersionLast="47" xr6:coauthVersionMax="47" xr10:uidLastSave="{00000000-0000-0000-0000-000000000000}"/>
  <bookViews>
    <workbookView xWindow="710" yWindow="0" windowWidth="18490" windowHeight="10200" tabRatio="444" xr2:uid="{00000000-000D-0000-FFFF-FFFF00000000}"/>
  </bookViews>
  <sheets>
    <sheet name="Om skjemaet" sheetId="16" r:id="rId1"/>
    <sheet name="Museet totalt" sheetId="13" r:id="rId2"/>
    <sheet name="Avdelinger" sheetId="14" r:id="rId3"/>
    <sheet name="Lister" sheetId="15" r:id="rId4"/>
  </sheets>
  <definedNames>
    <definedName name="Arenakategorier">Lister!$B$1:$B$6</definedName>
    <definedName name="Arenastatus">Lister!$F$1:$F$2</definedName>
    <definedName name="dager">Lister!$C$1:$C$365</definedName>
    <definedName name="janei">Lister!$A$1:$A$2</definedName>
    <definedName name="Selskapsformer">Lister!$D$1:$D$11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 i="14" l="1"/>
  <c r="AD2" i="14"/>
  <c r="AC2" i="14"/>
  <c r="JD3" i="14"/>
  <c r="JC3" i="14"/>
  <c r="JB3" i="14"/>
  <c r="JA3" i="14"/>
  <c r="IZ3" i="14"/>
  <c r="IY3" i="14"/>
  <c r="IX3" i="14"/>
  <c r="IW3" i="14"/>
  <c r="IV3" i="14"/>
  <c r="IU3" i="14"/>
  <c r="IT3" i="14"/>
  <c r="IS3" i="14"/>
  <c r="IR3" i="14"/>
  <c r="IQ3" i="14"/>
  <c r="IP3" i="14"/>
  <c r="IO3" i="14"/>
  <c r="IN3" i="14"/>
  <c r="IM3" i="14"/>
  <c r="IL3" i="14"/>
  <c r="IK3" i="14"/>
  <c r="IJ3" i="14"/>
  <c r="II3" i="14"/>
  <c r="IH3" i="14"/>
  <c r="IG3" i="14"/>
  <c r="IF3" i="14"/>
  <c r="IE3" i="14"/>
  <c r="ID3" i="14"/>
  <c r="IC3" i="14"/>
  <c r="IB3" i="14"/>
  <c r="IA3" i="14"/>
  <c r="HZ3" i="14"/>
  <c r="HY3" i="14"/>
  <c r="HX3" i="14"/>
  <c r="HW3" i="14"/>
  <c r="HV3" i="14"/>
  <c r="HU3" i="14"/>
  <c r="HT3" i="14"/>
  <c r="HR3" i="14"/>
  <c r="HQ3" i="14"/>
  <c r="HO3" i="14"/>
  <c r="HN3" i="14"/>
  <c r="HK3" i="14"/>
  <c r="HI3" i="14"/>
  <c r="HF3" i="14"/>
  <c r="HE3" i="14"/>
  <c r="HA3" i="14"/>
  <c r="GZ3" i="14"/>
  <c r="GX3" i="14"/>
  <c r="GW3" i="14"/>
  <c r="GV3" i="14"/>
  <c r="GU3" i="14"/>
  <c r="GS3" i="14"/>
  <c r="GR3" i="14"/>
  <c r="GP3" i="14"/>
  <c r="GO3" i="14"/>
  <c r="GM3" i="14"/>
  <c r="GL3" i="14"/>
  <c r="GK3" i="14"/>
  <c r="GJ3" i="14"/>
  <c r="GI3" i="14"/>
  <c r="GG3" i="14"/>
  <c r="GF3" i="14"/>
  <c r="GE3" i="14"/>
  <c r="GD3" i="14"/>
  <c r="GC3" i="14"/>
  <c r="GA3" i="14"/>
  <c r="FZ3" i="14"/>
  <c r="FY3" i="14"/>
  <c r="FX3" i="14"/>
  <c r="FW3" i="14"/>
  <c r="FV3" i="14"/>
  <c r="FT3" i="14"/>
  <c r="FS3" i="14"/>
  <c r="FP3" i="14"/>
  <c r="FN3" i="14"/>
  <c r="FM3" i="14"/>
  <c r="FL3" i="14"/>
  <c r="FK3" i="14"/>
  <c r="FI3" i="14"/>
  <c r="FH3" i="14"/>
  <c r="FG3" i="14"/>
  <c r="FF3" i="14"/>
  <c r="FD3" i="14"/>
  <c r="FC3" i="14"/>
  <c r="FB3" i="14"/>
  <c r="FA3" i="14"/>
  <c r="EY3" i="14"/>
  <c r="EX3" i="14"/>
  <c r="EW3" i="14"/>
  <c r="EV3" i="14"/>
  <c r="ET3" i="14"/>
  <c r="ES3" i="14"/>
  <c r="ER3" i="14"/>
  <c r="EQ3" i="14"/>
  <c r="EO3" i="14"/>
  <c r="EN3" i="14"/>
  <c r="EM3" i="14"/>
  <c r="EL3" i="14"/>
  <c r="EI3" i="14"/>
  <c r="EG3" i="14"/>
  <c r="EF3" i="14"/>
  <c r="EE3" i="14"/>
  <c r="ED3" i="14"/>
  <c r="EC3" i="14"/>
  <c r="EA3" i="14"/>
  <c r="DY3" i="14"/>
  <c r="DX3" i="14"/>
  <c r="DW3" i="14"/>
  <c r="DU3" i="14"/>
  <c r="DT3" i="14"/>
  <c r="DS3" i="14"/>
  <c r="DQ3" i="14"/>
  <c r="DP3" i="14"/>
  <c r="DO3" i="14"/>
  <c r="DM3" i="14"/>
  <c r="DL3" i="14"/>
  <c r="DK3" i="14"/>
  <c r="DI3" i="14"/>
  <c r="DH3" i="14"/>
  <c r="DG3" i="14"/>
  <c r="DE3" i="14"/>
  <c r="DD3" i="14"/>
  <c r="DC3" i="14"/>
  <c r="DA3" i="14"/>
  <c r="CZ3" i="14"/>
  <c r="CY3" i="14"/>
  <c r="CW3" i="14"/>
  <c r="CV3" i="14"/>
  <c r="CU3" i="14"/>
  <c r="CS3" i="14"/>
  <c r="CR3" i="14"/>
  <c r="CQ3" i="14"/>
  <c r="CO3" i="14"/>
  <c r="CN3" i="14"/>
  <c r="CM3" i="14"/>
  <c r="CI3" i="14"/>
  <c r="CG3" i="14"/>
  <c r="CF3" i="14"/>
  <c r="CE3" i="14"/>
  <c r="CD3" i="14"/>
  <c r="CC3" i="14"/>
  <c r="CA3" i="14"/>
  <c r="BZ3" i="14"/>
  <c r="BY3" i="14"/>
  <c r="BX3" i="14"/>
  <c r="BW3" i="14"/>
  <c r="BV3" i="14"/>
  <c r="BU3" i="14"/>
  <c r="BS3" i="14"/>
  <c r="BR3" i="14"/>
  <c r="BQ3" i="14"/>
  <c r="BP3" i="14"/>
  <c r="BO3" i="14"/>
  <c r="BN3" i="14"/>
  <c r="BM3" i="14"/>
  <c r="BL3" i="14"/>
  <c r="BK3" i="14"/>
  <c r="BJ3" i="14"/>
  <c r="BH3" i="14"/>
  <c r="BG3" i="14"/>
  <c r="BF3" i="14"/>
  <c r="BE3" i="14"/>
  <c r="BD3" i="14"/>
  <c r="BC3" i="14"/>
  <c r="BB3" i="14"/>
  <c r="BA3" i="14"/>
  <c r="AZ3" i="14"/>
  <c r="AY3" i="14"/>
  <c r="AX3" i="14"/>
  <c r="AW3" i="14"/>
  <c r="AV3" i="14"/>
  <c r="AU3" i="14"/>
  <c r="AR3" i="14"/>
  <c r="AQ3" i="14"/>
  <c r="AP3" i="14"/>
  <c r="AO3" i="14"/>
  <c r="AN3" i="14"/>
  <c r="AM3" i="14"/>
  <c r="AK3" i="14"/>
  <c r="AJ3" i="14"/>
  <c r="AI3" i="14"/>
  <c r="AG3" i="14"/>
  <c r="AE3" i="14"/>
  <c r="AD3" i="14"/>
  <c r="AC3" i="14"/>
  <c r="AA3" i="14"/>
  <c r="Z3" i="14"/>
  <c r="Y3" i="14"/>
  <c r="HW2" i="14"/>
  <c r="HV2" i="14"/>
  <c r="HU2" i="14"/>
  <c r="HS2" i="14"/>
  <c r="HR2" i="14"/>
  <c r="HQ2" i="14"/>
  <c r="HP2" i="14"/>
  <c r="HN2" i="14"/>
  <c r="HM2" i="14"/>
  <c r="HL2" i="14"/>
  <c r="HH2" i="14"/>
  <c r="HG2" i="14"/>
  <c r="HK2" i="14"/>
  <c r="HF2" i="14"/>
  <c r="HE2" i="14"/>
  <c r="HD2" i="14"/>
  <c r="HB2" i="14"/>
  <c r="HA2" i="14"/>
  <c r="GZ2" i="14"/>
  <c r="GY2" i="14"/>
  <c r="GX2" i="14"/>
  <c r="GW2" i="14"/>
  <c r="GV2" i="14"/>
  <c r="GU2" i="14"/>
  <c r="GT2" i="14"/>
  <c r="GS2" i="14"/>
  <c r="GR2" i="14"/>
  <c r="GQ2" i="14"/>
  <c r="GP2" i="14"/>
  <c r="GO2" i="14"/>
  <c r="GN2" i="14"/>
  <c r="GM2" i="14"/>
  <c r="GL2" i="14"/>
  <c r="GK2" i="14"/>
  <c r="GJ2" i="14"/>
  <c r="GI2" i="14"/>
  <c r="GH2" i="14"/>
  <c r="GG2" i="14"/>
  <c r="GF2" i="14"/>
  <c r="GE2" i="14"/>
  <c r="GD2" i="14"/>
  <c r="GC2" i="14"/>
  <c r="GB2" i="14"/>
  <c r="GA2" i="14"/>
  <c r="FZ2" i="14"/>
  <c r="FY2" i="14"/>
  <c r="FX2" i="14"/>
  <c r="FW2" i="14"/>
  <c r="FV2" i="14"/>
  <c r="FU2" i="14"/>
  <c r="FT2" i="14"/>
  <c r="FS2" i="14"/>
  <c r="FR2" i="14"/>
  <c r="FQ2" i="14"/>
  <c r="FP2" i="14"/>
  <c r="FN2" i="14"/>
  <c r="FM2" i="14"/>
  <c r="FL2" i="14"/>
  <c r="FK2" i="14"/>
  <c r="FI2" i="14"/>
  <c r="FH2" i="14"/>
  <c r="FG2" i="14"/>
  <c r="FF2" i="14"/>
  <c r="FD2" i="14"/>
  <c r="FC2" i="14"/>
  <c r="FB2" i="14"/>
  <c r="FA2" i="14"/>
  <c r="EY2" i="14"/>
  <c r="EX2" i="14"/>
  <c r="EW2" i="14"/>
  <c r="EV2" i="14"/>
  <c r="FJ2" i="14"/>
  <c r="FE2" i="14"/>
  <c r="EZ2" i="14"/>
  <c r="EU2" i="14"/>
  <c r="EP2" i="14"/>
  <c r="EK2" i="14"/>
  <c r="ET2" i="14"/>
  <c r="ES2" i="14"/>
  <c r="ER2" i="14"/>
  <c r="EQ2" i="14"/>
  <c r="EO2" i="14"/>
  <c r="EN2" i="14"/>
  <c r="EM2" i="14"/>
  <c r="EL2" i="14"/>
  <c r="EI2" i="14"/>
  <c r="EG2" i="14"/>
  <c r="EF2" i="14"/>
  <c r="EE2" i="14"/>
  <c r="ED2" i="14"/>
  <c r="EC2" i="14"/>
  <c r="EB2" i="14"/>
  <c r="EA2" i="14"/>
  <c r="DX2" i="14"/>
  <c r="EB4" i="14"/>
  <c r="EB5" i="14"/>
  <c r="EB6" i="14"/>
  <c r="EB7" i="14"/>
  <c r="EB8" i="14"/>
  <c r="EB9" i="14"/>
  <c r="EB10" i="14"/>
  <c r="EB11" i="14"/>
  <c r="EB12" i="14"/>
  <c r="EB13" i="14"/>
  <c r="EB14" i="14"/>
  <c r="EB15" i="14"/>
  <c r="EB16" i="14"/>
  <c r="EB17" i="14"/>
  <c r="EB18" i="14"/>
  <c r="EB19" i="14"/>
  <c r="EB20" i="14"/>
  <c r="EB21" i="14"/>
  <c r="EB22" i="14"/>
  <c r="EB23" i="14"/>
  <c r="EB24" i="14"/>
  <c r="EB25" i="14"/>
  <c r="EB26" i="14"/>
  <c r="EB27" i="14"/>
  <c r="EB28" i="14"/>
  <c r="EB29" i="14"/>
  <c r="EB30" i="14"/>
  <c r="EB31" i="14"/>
  <c r="EB32" i="14"/>
  <c r="EB33" i="14"/>
  <c r="DY2" i="14"/>
  <c r="DW2" i="14"/>
  <c r="DU2" i="14"/>
  <c r="DT2" i="14"/>
  <c r="DS2" i="14"/>
  <c r="DQ2" i="14"/>
  <c r="DP2" i="14"/>
  <c r="DO2" i="14"/>
  <c r="DV2" i="14"/>
  <c r="DR2" i="14"/>
  <c r="DN2" i="14"/>
  <c r="DJ2" i="14"/>
  <c r="DF2" i="14"/>
  <c r="DB2" i="14"/>
  <c r="CX2" i="14"/>
  <c r="CT2" i="14"/>
  <c r="CP2" i="14"/>
  <c r="DM2" i="14"/>
  <c r="DL2" i="14"/>
  <c r="DK2" i="14"/>
  <c r="DI2" i="14"/>
  <c r="DH2" i="14"/>
  <c r="DG2" i="14"/>
  <c r="DE2" i="14"/>
  <c r="DD2" i="14"/>
  <c r="DC2" i="14"/>
  <c r="DA2" i="14"/>
  <c r="CZ2" i="14"/>
  <c r="CY2" i="14"/>
  <c r="CW2" i="14"/>
  <c r="CV2" i="14"/>
  <c r="CO2" i="14"/>
  <c r="CS2" i="14"/>
  <c r="CR2" i="14"/>
  <c r="CN2" i="14"/>
  <c r="CU2" i="14"/>
  <c r="CQ2" i="14"/>
  <c r="CM2" i="14"/>
  <c r="CL2" i="14"/>
  <c r="CK2" i="14"/>
  <c r="CJ2" i="14"/>
  <c r="CI2" i="14"/>
  <c r="CH2" i="14"/>
  <c r="CG2" i="14"/>
  <c r="CF2" i="14"/>
  <c r="CE2" i="14"/>
  <c r="CD2" i="14"/>
  <c r="CC2" i="14"/>
  <c r="CB2" i="14"/>
  <c r="CA2" i="14"/>
  <c r="BZ2" i="14"/>
  <c r="BY2" i="14"/>
  <c r="BX2" i="14"/>
  <c r="BW2" i="14"/>
  <c r="BV2" i="14"/>
  <c r="BU2" i="14"/>
  <c r="BT2" i="14"/>
  <c r="BS2" i="14"/>
  <c r="BQ2" i="14"/>
  <c r="BO2" i="14"/>
  <c r="BM2" i="14"/>
  <c r="BR2" i="14"/>
  <c r="BP2" i="14"/>
  <c r="BN2" i="14"/>
  <c r="BL2" i="14"/>
  <c r="BK2" i="14"/>
  <c r="BJ2" i="14"/>
  <c r="BI2" i="14"/>
  <c r="AU2" i="14"/>
  <c r="BH2" i="14"/>
  <c r="BG2" i="14"/>
  <c r="BF2" i="14"/>
  <c r="BE2" i="14"/>
  <c r="BD2" i="14"/>
  <c r="BC2" i="14"/>
  <c r="BB2" i="14"/>
  <c r="BA2" i="14"/>
  <c r="AZ2" i="14"/>
  <c r="AY2" i="14"/>
  <c r="AX2" i="14"/>
  <c r="AW2" i="14"/>
  <c r="AV2" i="14"/>
  <c r="AT2" i="14"/>
  <c r="AS2" i="14"/>
  <c r="AR2" i="14"/>
  <c r="AQ2" i="14"/>
  <c r="AO2" i="14"/>
  <c r="AN2" i="14"/>
  <c r="AP2" i="14"/>
  <c r="AM2" i="14"/>
  <c r="AL2" i="14"/>
  <c r="AK2" i="14"/>
  <c r="AJ2" i="14"/>
  <c r="AI2" i="14"/>
  <c r="AH2" i="14"/>
  <c r="AG2" i="14"/>
  <c r="AF2" i="14"/>
  <c r="AA2" i="14"/>
  <c r="Z2" i="14"/>
  <c r="Y2" i="14"/>
  <c r="W3" i="14"/>
  <c r="V3" i="14"/>
  <c r="U3" i="14"/>
  <c r="T3" i="14"/>
  <c r="S3" i="14"/>
  <c r="R3" i="14"/>
  <c r="Q3" i="14"/>
  <c r="P3" i="14"/>
  <c r="O3" i="14"/>
  <c r="N3" i="14"/>
  <c r="M3" i="14"/>
  <c r="L3" i="14"/>
  <c r="K3" i="14"/>
  <c r="X2" i="14"/>
  <c r="W2" i="14"/>
  <c r="V2" i="14"/>
  <c r="U2" i="14"/>
  <c r="T2" i="14"/>
  <c r="S2" i="14"/>
  <c r="R2" i="14"/>
  <c r="Q2" i="14"/>
  <c r="P2" i="14"/>
  <c r="O2" i="14"/>
  <c r="N2" i="14"/>
  <c r="M2" i="14"/>
  <c r="L2" i="14"/>
  <c r="K2" i="14"/>
  <c r="J2" i="14"/>
  <c r="I2" i="14"/>
  <c r="JM2" i="14"/>
  <c r="JM6" i="14"/>
  <c r="JM33" i="14"/>
  <c r="JM32" i="14"/>
  <c r="JM31" i="14"/>
  <c r="JM30" i="14"/>
  <c r="JM29" i="14"/>
  <c r="JM28" i="14"/>
  <c r="JM27" i="14"/>
  <c r="JM26" i="14"/>
  <c r="JM25" i="14"/>
  <c r="JM24" i="14"/>
  <c r="JM23" i="14"/>
  <c r="JM22" i="14"/>
  <c r="JM21" i="14"/>
  <c r="JM20" i="14"/>
  <c r="JM19" i="14"/>
  <c r="JM18" i="14"/>
  <c r="JM17" i="14"/>
  <c r="JM16" i="14"/>
  <c r="JM15" i="14"/>
  <c r="JM14" i="14"/>
  <c r="JM13" i="14"/>
  <c r="JM12" i="14"/>
  <c r="JM11" i="14"/>
  <c r="JM10" i="14"/>
  <c r="JM9" i="14"/>
  <c r="JM8" i="14"/>
  <c r="JM7" i="14"/>
  <c r="JM5" i="14"/>
  <c r="JM4" i="14"/>
  <c r="JN3" i="14"/>
  <c r="JN2" i="14"/>
  <c r="KW3" i="14"/>
  <c r="KV3" i="14"/>
  <c r="KW2" i="14"/>
  <c r="KV2" i="14"/>
  <c r="KU2" i="14"/>
  <c r="KT3" i="14"/>
  <c r="KS3" i="14"/>
  <c r="KR3" i="14"/>
  <c r="KQ3" i="14"/>
  <c r="KP3" i="14"/>
  <c r="KO3" i="14"/>
  <c r="KN3" i="14"/>
  <c r="KM3" i="14"/>
  <c r="KT2" i="14"/>
  <c r="KS2" i="14"/>
  <c r="KR2" i="14"/>
  <c r="KQ2" i="14"/>
  <c r="KP2" i="14"/>
  <c r="KO2" i="14"/>
  <c r="KN2" i="14"/>
  <c r="KM2" i="14"/>
  <c r="KL2" i="14"/>
  <c r="KC2" i="14"/>
  <c r="KK3" i="14"/>
  <c r="KJ3" i="14"/>
  <c r="KI3" i="14"/>
  <c r="KH3" i="14"/>
  <c r="KG3" i="14"/>
  <c r="KF3" i="14"/>
  <c r="KE3" i="14"/>
  <c r="KD3" i="14"/>
  <c r="KK2" i="14"/>
  <c r="KJ2" i="14"/>
  <c r="KI2" i="14"/>
  <c r="KH2" i="14"/>
  <c r="KG2" i="14"/>
  <c r="KF2" i="14"/>
  <c r="KE2" i="14"/>
  <c r="KD2" i="14"/>
  <c r="KB3" i="14"/>
  <c r="KB2" i="14"/>
  <c r="JZ2" i="14"/>
  <c r="JX3" i="14"/>
  <c r="JY3" i="14"/>
  <c r="JW3" i="14"/>
  <c r="JV3" i="14"/>
  <c r="JU3" i="14"/>
  <c r="JY2" i="14"/>
  <c r="JX2" i="14"/>
  <c r="JW2" i="14"/>
  <c r="JV2" i="14"/>
  <c r="JU2" i="14"/>
  <c r="JT2" i="14"/>
  <c r="JS3" i="14"/>
  <c r="JR3" i="14"/>
  <c r="JQ3" i="14"/>
  <c r="JS2" i="14"/>
  <c r="JR2" i="14"/>
  <c r="JQ2" i="14"/>
  <c r="JO2" i="14"/>
  <c r="JL3" i="14"/>
  <c r="JK3" i="14"/>
  <c r="JJ3" i="14"/>
  <c r="JI3" i="14"/>
  <c r="JH3" i="14"/>
  <c r="JL2" i="14"/>
  <c r="JL34" i="14"/>
  <c r="JK2" i="14"/>
  <c r="JK34" i="14"/>
  <c r="E353" i="13" s="1"/>
  <c r="JJ2" i="14"/>
  <c r="JI2" i="14"/>
  <c r="JJ34" i="14"/>
  <c r="E352" i="13" s="1"/>
  <c r="JI34" i="14"/>
  <c r="E351" i="13" s="1"/>
  <c r="JH2" i="14"/>
  <c r="JH34" i="14"/>
  <c r="E350" i="13" s="1"/>
  <c r="JG3" i="14"/>
  <c r="JG2" i="14"/>
  <c r="JE2" i="14"/>
  <c r="JD2" i="14"/>
  <c r="JC2" i="14"/>
  <c r="JB2" i="14"/>
  <c r="JA2" i="14"/>
  <c r="IZ2" i="14"/>
  <c r="IY2" i="14"/>
  <c r="IX2" i="14"/>
  <c r="IW2" i="14"/>
  <c r="IV2" i="14"/>
  <c r="IU2" i="14"/>
  <c r="IT2" i="14"/>
  <c r="IS2" i="14"/>
  <c r="IR2" i="14"/>
  <c r="IQ2" i="14"/>
  <c r="IP2" i="14"/>
  <c r="IO2" i="14"/>
  <c r="IN2" i="14"/>
  <c r="IM2" i="14"/>
  <c r="IL2" i="14"/>
  <c r="IK2" i="14"/>
  <c r="IJ2" i="14"/>
  <c r="II2" i="14"/>
  <c r="IH2" i="14"/>
  <c r="IG2" i="14"/>
  <c r="IF2" i="14"/>
  <c r="IE2" i="14"/>
  <c r="ID2" i="14"/>
  <c r="IC2" i="14"/>
  <c r="IB2" i="14"/>
  <c r="IA2" i="14"/>
  <c r="HZ2" i="14"/>
  <c r="HY2" i="14"/>
  <c r="HX2" i="14"/>
  <c r="HT2" i="14"/>
  <c r="HO2" i="14"/>
  <c r="HM6" i="14"/>
  <c r="HM7" i="14"/>
  <c r="HM8" i="14"/>
  <c r="HM9" i="14"/>
  <c r="HM10" i="14"/>
  <c r="HM11" i="14"/>
  <c r="HM12" i="14"/>
  <c r="HM13" i="14"/>
  <c r="HM14" i="14"/>
  <c r="HM15" i="14"/>
  <c r="HM16" i="14"/>
  <c r="HM17" i="14"/>
  <c r="HM18" i="14"/>
  <c r="HM19" i="14"/>
  <c r="HM20" i="14"/>
  <c r="HM21" i="14"/>
  <c r="HM22" i="14"/>
  <c r="HM23" i="14"/>
  <c r="HM24" i="14"/>
  <c r="HM25" i="14"/>
  <c r="HM26" i="14"/>
  <c r="HM27" i="14"/>
  <c r="HM28" i="14"/>
  <c r="HM29" i="14"/>
  <c r="HM30" i="14"/>
  <c r="HM31" i="14"/>
  <c r="HM32" i="14"/>
  <c r="HJ6" i="14"/>
  <c r="HJ7" i="14"/>
  <c r="HJ8" i="14"/>
  <c r="HJ9" i="14"/>
  <c r="HJ10" i="14"/>
  <c r="HJ11" i="14"/>
  <c r="HJ12" i="14"/>
  <c r="HJ13" i="14"/>
  <c r="HJ14" i="14"/>
  <c r="HJ15" i="14"/>
  <c r="HJ16" i="14"/>
  <c r="HJ17" i="14"/>
  <c r="HJ18" i="14"/>
  <c r="HJ19" i="14"/>
  <c r="HJ20" i="14"/>
  <c r="HJ21" i="14"/>
  <c r="HJ22" i="14"/>
  <c r="HJ23" i="14"/>
  <c r="HJ24" i="14"/>
  <c r="HJ25" i="14"/>
  <c r="HJ26" i="14"/>
  <c r="HJ27" i="14"/>
  <c r="HJ28" i="14"/>
  <c r="HJ29" i="14"/>
  <c r="HJ30" i="14"/>
  <c r="HJ31" i="14"/>
  <c r="HJ32" i="14"/>
  <c r="HJ33" i="14"/>
  <c r="HJ4" i="14"/>
  <c r="HB6" i="14"/>
  <c r="HB7" i="14"/>
  <c r="HB8" i="14"/>
  <c r="HB9" i="14"/>
  <c r="HB10" i="14"/>
  <c r="HB11" i="14"/>
  <c r="HB12" i="14"/>
  <c r="HB13" i="14"/>
  <c r="HB14" i="14"/>
  <c r="HB15" i="14"/>
  <c r="HB16" i="14"/>
  <c r="HB17" i="14"/>
  <c r="HB18" i="14"/>
  <c r="HB19" i="14"/>
  <c r="HB20" i="14"/>
  <c r="HB21" i="14"/>
  <c r="HB22" i="14"/>
  <c r="HB23" i="14"/>
  <c r="HB24" i="14"/>
  <c r="HB25" i="14"/>
  <c r="HB26" i="14"/>
  <c r="HB27" i="14"/>
  <c r="HB28" i="14"/>
  <c r="HB29" i="14"/>
  <c r="HB30" i="14"/>
  <c r="HB31" i="14"/>
  <c r="HB32" i="14"/>
  <c r="HB33" i="14"/>
  <c r="FO6" i="14"/>
  <c r="FO7" i="14"/>
  <c r="FO8" i="14"/>
  <c r="FO9" i="14"/>
  <c r="FO10" i="14"/>
  <c r="FO11" i="14"/>
  <c r="FO12" i="14"/>
  <c r="FO13" i="14"/>
  <c r="FO14" i="14"/>
  <c r="FO15" i="14"/>
  <c r="FO16" i="14"/>
  <c r="FO17" i="14"/>
  <c r="FO18" i="14"/>
  <c r="FO19" i="14"/>
  <c r="FO20" i="14"/>
  <c r="FO21" i="14"/>
  <c r="FO22" i="14"/>
  <c r="FO23" i="14"/>
  <c r="FO24" i="14"/>
  <c r="FO25" i="14"/>
  <c r="FO26" i="14"/>
  <c r="FO27" i="14"/>
  <c r="FO28" i="14"/>
  <c r="FO29" i="14"/>
  <c r="FO30" i="14"/>
  <c r="FO31" i="14"/>
  <c r="FO32" i="14"/>
  <c r="FO33" i="14"/>
  <c r="FJ24" i="14"/>
  <c r="FJ25" i="14"/>
  <c r="FJ26" i="14"/>
  <c r="FJ27" i="14"/>
  <c r="FJ28" i="14"/>
  <c r="FJ29" i="14"/>
  <c r="FJ30" i="14"/>
  <c r="FJ31" i="14"/>
  <c r="FJ32" i="14"/>
  <c r="FJ33" i="14"/>
  <c r="FJ23" i="14"/>
  <c r="FJ6" i="14"/>
  <c r="FJ7" i="14"/>
  <c r="FJ8" i="14"/>
  <c r="FJ9" i="14"/>
  <c r="FJ10" i="14"/>
  <c r="FJ11" i="14"/>
  <c r="FJ12" i="14"/>
  <c r="FJ13" i="14"/>
  <c r="FJ14" i="14"/>
  <c r="FJ15" i="14"/>
  <c r="FJ16" i="14"/>
  <c r="FJ17" i="14"/>
  <c r="FJ18" i="14"/>
  <c r="FJ19" i="14"/>
  <c r="FJ20" i="14"/>
  <c r="FJ21" i="14"/>
  <c r="FJ22" i="14"/>
  <c r="FE6" i="14"/>
  <c r="FE7" i="14"/>
  <c r="FE8" i="14"/>
  <c r="FE9" i="14"/>
  <c r="FE10" i="14"/>
  <c r="FE11" i="14"/>
  <c r="FE12" i="14"/>
  <c r="FE13" i="14"/>
  <c r="FE14" i="14"/>
  <c r="FE15" i="14"/>
  <c r="FE16" i="14"/>
  <c r="FE17" i="14"/>
  <c r="FE18" i="14"/>
  <c r="FE19" i="14"/>
  <c r="FE20" i="14"/>
  <c r="FE21" i="14"/>
  <c r="FE22" i="14"/>
  <c r="FE23" i="14"/>
  <c r="FE24" i="14"/>
  <c r="FE25" i="14"/>
  <c r="FE26" i="14"/>
  <c r="FE27" i="14"/>
  <c r="FE28" i="14"/>
  <c r="FE29" i="14"/>
  <c r="FE30" i="14"/>
  <c r="FE31" i="14"/>
  <c r="FE32" i="14"/>
  <c r="EZ24" i="14"/>
  <c r="EZ25" i="14"/>
  <c r="EZ26" i="14"/>
  <c r="EZ27" i="14"/>
  <c r="EZ28" i="14"/>
  <c r="EZ29" i="14"/>
  <c r="EZ30" i="14"/>
  <c r="EZ31" i="14"/>
  <c r="EZ32" i="14"/>
  <c r="EU6" i="14"/>
  <c r="EU7" i="14"/>
  <c r="EU8" i="14"/>
  <c r="EU9" i="14"/>
  <c r="EU10" i="14"/>
  <c r="EU11" i="14"/>
  <c r="EU12" i="14"/>
  <c r="EU13" i="14"/>
  <c r="EU14" i="14"/>
  <c r="EU15" i="14"/>
  <c r="EU16" i="14"/>
  <c r="EU17" i="14"/>
  <c r="EU18" i="14"/>
  <c r="EU19" i="14"/>
  <c r="EU20" i="14"/>
  <c r="EU21" i="14"/>
  <c r="EU22" i="14"/>
  <c r="EU23" i="14"/>
  <c r="EU24" i="14"/>
  <c r="EU25" i="14"/>
  <c r="EU26" i="14"/>
  <c r="EU27" i="14"/>
  <c r="EU28" i="14"/>
  <c r="EU29" i="14"/>
  <c r="EU30" i="14"/>
  <c r="EU31" i="14"/>
  <c r="EU32" i="14"/>
  <c r="EU33" i="14"/>
  <c r="EP6" i="14"/>
  <c r="EP7" i="14"/>
  <c r="EP8" i="14"/>
  <c r="EP9" i="14"/>
  <c r="EP10" i="14"/>
  <c r="EP11" i="14"/>
  <c r="EP12" i="14"/>
  <c r="EP13" i="14"/>
  <c r="EP14" i="14"/>
  <c r="EP15" i="14"/>
  <c r="EP16" i="14"/>
  <c r="EP17" i="14"/>
  <c r="EP18" i="14"/>
  <c r="EP19" i="14"/>
  <c r="EP20" i="14"/>
  <c r="EP21" i="14"/>
  <c r="EP22" i="14"/>
  <c r="EP23" i="14"/>
  <c r="EP24" i="14"/>
  <c r="EP25" i="14"/>
  <c r="EP26" i="14"/>
  <c r="EP27" i="14"/>
  <c r="EP28" i="14"/>
  <c r="EP29" i="14"/>
  <c r="EP30" i="14"/>
  <c r="EP31" i="14"/>
  <c r="EP32" i="14"/>
  <c r="EP33" i="14"/>
  <c r="EK6" i="14"/>
  <c r="EK7" i="14"/>
  <c r="EK8" i="14"/>
  <c r="EK9" i="14"/>
  <c r="EK10" i="14"/>
  <c r="EK11" i="14"/>
  <c r="EK12" i="14"/>
  <c r="EK13" i="14"/>
  <c r="EK14" i="14"/>
  <c r="EK15" i="14"/>
  <c r="EK16" i="14"/>
  <c r="EK17" i="14"/>
  <c r="EK18" i="14"/>
  <c r="EK19" i="14"/>
  <c r="EK20" i="14"/>
  <c r="EK21" i="14"/>
  <c r="EK22" i="14"/>
  <c r="EK23" i="14"/>
  <c r="EK24" i="14"/>
  <c r="EK25" i="14"/>
  <c r="EK26" i="14"/>
  <c r="EK27" i="14"/>
  <c r="EK28" i="14"/>
  <c r="EK29" i="14"/>
  <c r="EK30" i="14"/>
  <c r="EK31" i="14"/>
  <c r="EK32" i="14"/>
  <c r="EH6" i="14"/>
  <c r="EH7" i="14"/>
  <c r="EH8" i="14"/>
  <c r="EH9" i="14"/>
  <c r="EH10" i="14"/>
  <c r="EH11" i="14"/>
  <c r="EH12" i="14"/>
  <c r="EH13" i="14"/>
  <c r="EH14" i="14"/>
  <c r="EH15" i="14"/>
  <c r="EH16" i="14"/>
  <c r="EH17" i="14"/>
  <c r="EH18" i="14"/>
  <c r="EH19" i="14"/>
  <c r="EH20" i="14"/>
  <c r="EH21" i="14"/>
  <c r="EH22" i="14"/>
  <c r="EH23" i="14"/>
  <c r="EH24" i="14"/>
  <c r="EH25" i="14"/>
  <c r="EH26" i="14"/>
  <c r="EH27" i="14"/>
  <c r="EH28" i="14"/>
  <c r="EH29" i="14"/>
  <c r="EH30" i="14"/>
  <c r="EH31" i="14"/>
  <c r="EH32" i="14"/>
  <c r="EH33" i="14"/>
  <c r="AH6" i="14"/>
  <c r="AH7" i="14"/>
  <c r="AH8" i="14"/>
  <c r="AH9" i="14"/>
  <c r="AH10" i="14"/>
  <c r="AH11" i="14"/>
  <c r="AH12" i="14"/>
  <c r="AH13" i="14"/>
  <c r="AH14" i="14"/>
  <c r="AH15" i="14"/>
  <c r="AH16" i="14"/>
  <c r="AH17" i="14"/>
  <c r="AH18" i="14"/>
  <c r="AH19" i="14"/>
  <c r="AH20" i="14"/>
  <c r="AH21" i="14"/>
  <c r="AH22" i="14"/>
  <c r="AH23" i="14"/>
  <c r="AH24" i="14"/>
  <c r="AH25" i="14"/>
  <c r="AH26" i="14"/>
  <c r="AH27" i="14"/>
  <c r="AH28" i="14"/>
  <c r="AH29" i="14"/>
  <c r="AH30" i="14"/>
  <c r="AH31" i="14"/>
  <c r="AH32" i="14"/>
  <c r="AH33" i="14"/>
  <c r="CH21" i="14"/>
  <c r="CH22" i="14"/>
  <c r="CH23" i="14"/>
  <c r="CH24" i="14"/>
  <c r="CH25" i="14"/>
  <c r="CH26" i="14"/>
  <c r="CH27" i="14"/>
  <c r="CH28" i="14"/>
  <c r="CH29" i="14"/>
  <c r="CH30" i="14"/>
  <c r="CH31" i="14"/>
  <c r="CH32" i="14"/>
  <c r="CH33" i="14"/>
  <c r="CH4" i="14"/>
  <c r="CH5" i="14"/>
  <c r="CH6" i="14"/>
  <c r="CH7" i="14"/>
  <c r="CH8" i="14"/>
  <c r="CH9" i="14"/>
  <c r="CH10" i="14"/>
  <c r="CH11" i="14"/>
  <c r="CH12" i="14"/>
  <c r="CH13" i="14"/>
  <c r="CH14" i="14"/>
  <c r="CH15" i="14"/>
  <c r="CH16" i="14"/>
  <c r="CH17" i="14"/>
  <c r="CH18" i="14"/>
  <c r="CH19" i="14"/>
  <c r="CH20" i="14"/>
  <c r="B25" i="14"/>
  <c r="DZ25" i="14"/>
  <c r="HP25" i="14"/>
  <c r="JF25" i="14"/>
  <c r="B24" i="14"/>
  <c r="DZ24" i="14"/>
  <c r="HP24" i="14"/>
  <c r="JF24" i="14"/>
  <c r="JN35" i="14" l="1"/>
  <c r="E354" i="13"/>
  <c r="KX4" i="14"/>
  <c r="FX34" i="14"/>
  <c r="FW34" i="14"/>
  <c r="JY34" i="14"/>
  <c r="E388" i="13" s="1"/>
  <c r="IF34" i="14"/>
  <c r="IE34" i="14"/>
  <c r="KW34" i="14"/>
  <c r="E434" i="13" s="1"/>
  <c r="JF5" i="14"/>
  <c r="JF6" i="14"/>
  <c r="JF7" i="14"/>
  <c r="JF8" i="14"/>
  <c r="JF9" i="14"/>
  <c r="JF10" i="14"/>
  <c r="JF11" i="14"/>
  <c r="JF12" i="14"/>
  <c r="JF13" i="14"/>
  <c r="JF14" i="14"/>
  <c r="JF15" i="14"/>
  <c r="JF16" i="14"/>
  <c r="JF17" i="14"/>
  <c r="JF18" i="14"/>
  <c r="JF19" i="14"/>
  <c r="JF20" i="14"/>
  <c r="JF21" i="14"/>
  <c r="JF22" i="14"/>
  <c r="JF23" i="14"/>
  <c r="JF28" i="14"/>
  <c r="JF29" i="14"/>
  <c r="JF30" i="14"/>
  <c r="JF31" i="14"/>
  <c r="JF33" i="14"/>
  <c r="JG34" i="14"/>
  <c r="JD34" i="14"/>
  <c r="E339" i="13" s="1"/>
  <c r="JC34" i="14"/>
  <c r="E338" i="13" s="1"/>
  <c r="JB34" i="14"/>
  <c r="E336" i="13" s="1"/>
  <c r="JA34" i="14"/>
  <c r="E335" i="13" s="1"/>
  <c r="IW34" i="14"/>
  <c r="E331" i="13" s="1"/>
  <c r="IX34" i="14"/>
  <c r="E332" i="13" s="1"/>
  <c r="IY34" i="14"/>
  <c r="E333" i="13" s="1"/>
  <c r="IZ34" i="14"/>
  <c r="E334" i="13" s="1"/>
  <c r="IV34" i="14"/>
  <c r="E330" i="13" s="1"/>
  <c r="IU34" i="14"/>
  <c r="E328" i="13" s="1"/>
  <c r="IT34" i="14"/>
  <c r="E327" i="13" s="1"/>
  <c r="IS34" i="14"/>
  <c r="E326" i="13" s="1"/>
  <c r="IQ34" i="14"/>
  <c r="E323" i="13" s="1"/>
  <c r="IP34" i="14"/>
  <c r="E322" i="13" s="1"/>
  <c r="IO34" i="14"/>
  <c r="E320" i="13" s="1"/>
  <c r="IL34" i="14"/>
  <c r="E317" i="13" s="1"/>
  <c r="IM34" i="14"/>
  <c r="E318" i="13" s="1"/>
  <c r="IN34" i="14"/>
  <c r="E319" i="13" s="1"/>
  <c r="IR34" i="14"/>
  <c r="E324" i="13" s="1"/>
  <c r="IK34" i="14"/>
  <c r="E315" i="13" s="1"/>
  <c r="IJ34" i="14"/>
  <c r="E314" i="13" s="1"/>
  <c r="II34" i="14"/>
  <c r="E313" i="13" s="1"/>
  <c r="IH34" i="14"/>
  <c r="E311" i="13" s="1"/>
  <c r="IG34" i="14"/>
  <c r="E310" i="13" s="1"/>
  <c r="ID34" i="14"/>
  <c r="E306" i="13" s="1"/>
  <c r="IC34" i="14"/>
  <c r="E305" i="13" s="1"/>
  <c r="IB34" i="14"/>
  <c r="E304" i="13" s="1"/>
  <c r="IA34" i="14"/>
  <c r="E303" i="13" s="1"/>
  <c r="HZ34" i="14"/>
  <c r="E302" i="13" s="1"/>
  <c r="HY34" i="14"/>
  <c r="E301" i="13" s="1"/>
  <c r="HW34" i="14"/>
  <c r="E298" i="13" s="1"/>
  <c r="HX34" i="14"/>
  <c r="E300" i="13" s="1"/>
  <c r="HU34" i="14"/>
  <c r="E296" i="13" s="1"/>
  <c r="HV34" i="14"/>
  <c r="HT34" i="14"/>
  <c r="E295" i="13" s="1"/>
  <c r="HP33" i="14"/>
  <c r="HP31" i="14"/>
  <c r="HP30" i="14"/>
  <c r="HP29" i="14"/>
  <c r="HP28" i="14"/>
  <c r="HP23" i="14"/>
  <c r="HP22" i="14"/>
  <c r="HP21" i="14"/>
  <c r="HP20" i="14"/>
  <c r="HP19" i="14"/>
  <c r="HP18" i="14"/>
  <c r="HP17" i="14"/>
  <c r="HP16" i="14"/>
  <c r="HP15" i="14"/>
  <c r="HP14" i="14"/>
  <c r="HP13" i="14"/>
  <c r="HP12" i="14"/>
  <c r="HP11" i="14"/>
  <c r="HP10" i="14"/>
  <c r="HP9" i="14"/>
  <c r="HP8" i="14"/>
  <c r="HP7" i="14"/>
  <c r="HP6" i="14"/>
  <c r="HP5" i="14"/>
  <c r="HP4" i="14"/>
  <c r="HN34" i="14"/>
  <c r="E276" i="13" s="1"/>
  <c r="HM33" i="14"/>
  <c r="HM5" i="14"/>
  <c r="HM4" i="14"/>
  <c r="HB5" i="14"/>
  <c r="HB4" i="14"/>
  <c r="FO5" i="14"/>
  <c r="FO4" i="14"/>
  <c r="EH5" i="14"/>
  <c r="EH4" i="14"/>
  <c r="EG34" i="14"/>
  <c r="E152" i="13" s="1"/>
  <c r="EF34" i="14"/>
  <c r="E151" i="13" s="1"/>
  <c r="EE34" i="14"/>
  <c r="E150" i="13" s="1"/>
  <c r="ED34" i="14"/>
  <c r="E149" i="13" s="1"/>
  <c r="EC34" i="14"/>
  <c r="E148" i="13" s="1"/>
  <c r="FP35" i="14" l="1"/>
  <c r="E153" i="13"/>
  <c r="E308" i="13"/>
  <c r="E297" i="13"/>
  <c r="E309" i="13"/>
  <c r="HO35" i="14"/>
  <c r="HC35" i="14"/>
  <c r="EI35" i="14"/>
  <c r="HJ5" i="14" l="1"/>
  <c r="A35" i="14"/>
  <c r="JN34" i="14" s="1"/>
  <c r="C359" i="13" s="1"/>
  <c r="DZ5" i="14"/>
  <c r="DZ6" i="14"/>
  <c r="DZ7" i="14"/>
  <c r="DZ8" i="14"/>
  <c r="DZ9" i="14"/>
  <c r="DZ10" i="14"/>
  <c r="DZ11" i="14"/>
  <c r="DZ12" i="14"/>
  <c r="DZ13" i="14"/>
  <c r="DZ14" i="14"/>
  <c r="DZ15" i="14"/>
  <c r="DZ16" i="14"/>
  <c r="DZ17" i="14"/>
  <c r="DZ18" i="14"/>
  <c r="DZ19" i="14"/>
  <c r="DZ20" i="14"/>
  <c r="DZ21" i="14"/>
  <c r="DZ22" i="14"/>
  <c r="DZ23" i="14"/>
  <c r="DZ28" i="14"/>
  <c r="DZ29" i="14"/>
  <c r="DZ30" i="14"/>
  <c r="DZ31" i="14"/>
  <c r="DZ33" i="14"/>
  <c r="DZ4" i="14"/>
  <c r="A34" i="14" l="1"/>
  <c r="FP34" i="14"/>
  <c r="G350" i="13"/>
  <c r="G353" i="13"/>
  <c r="G354" i="13"/>
  <c r="G351" i="13"/>
  <c r="G352" i="13"/>
  <c r="G332" i="13"/>
  <c r="G303" i="13"/>
  <c r="G330" i="13"/>
  <c r="G314" i="13"/>
  <c r="G302" i="13"/>
  <c r="G318" i="13"/>
  <c r="G276" i="13"/>
  <c r="G327" i="13"/>
  <c r="G313" i="13"/>
  <c r="G301" i="13"/>
  <c r="G304" i="13"/>
  <c r="G331" i="13"/>
  <c r="G317" i="13"/>
  <c r="G339" i="13"/>
  <c r="G326" i="13"/>
  <c r="G309" i="13"/>
  <c r="G300" i="13"/>
  <c r="G338" i="13"/>
  <c r="G323" i="13"/>
  <c r="G308" i="13"/>
  <c r="G297" i="13"/>
  <c r="G333" i="13"/>
  <c r="G319" i="13"/>
  <c r="G305" i="13"/>
  <c r="G295" i="13"/>
  <c r="G334" i="13"/>
  <c r="G322" i="13"/>
  <c r="G306" i="13"/>
  <c r="G296" i="13"/>
  <c r="HO34" i="14"/>
  <c r="C281" i="13" s="1"/>
  <c r="HC34" i="14"/>
  <c r="C244" i="13" s="1"/>
  <c r="EI34" i="14"/>
  <c r="C158" i="13" s="1"/>
  <c r="EA35" i="14"/>
  <c r="EA34" i="14" s="1"/>
  <c r="AH5" i="14" l="1"/>
  <c r="AH4" i="14"/>
  <c r="AK35" i="14" l="1"/>
  <c r="AK34" i="14" s="1"/>
  <c r="C68" i="13" s="1"/>
  <c r="AJ35" i="14"/>
  <c r="CI35" i="14"/>
  <c r="CI34" i="14" l="1"/>
  <c r="C119" i="13" s="1"/>
  <c r="AJ34" i="14"/>
  <c r="C56" i="13" s="1"/>
  <c r="AP34" i="14"/>
  <c r="B5" i="14" l="1"/>
  <c r="B6" i="14"/>
  <c r="B7" i="14"/>
  <c r="B8" i="14"/>
  <c r="B9" i="14"/>
  <c r="B10" i="14"/>
  <c r="B11" i="14"/>
  <c r="B12" i="14"/>
  <c r="B13" i="14"/>
  <c r="B14" i="14"/>
  <c r="B15" i="14"/>
  <c r="B16" i="14"/>
  <c r="B17" i="14"/>
  <c r="B18" i="14"/>
  <c r="B19" i="14"/>
  <c r="B20" i="14"/>
  <c r="B21" i="14"/>
  <c r="B22" i="14"/>
  <c r="B23" i="14"/>
  <c r="B28" i="14"/>
  <c r="B29" i="14"/>
  <c r="B30" i="14"/>
  <c r="B31" i="14"/>
  <c r="B33" i="14"/>
  <c r="B4" i="14"/>
  <c r="AI34" i="14"/>
  <c r="G54" i="13" s="1"/>
  <c r="E54" i="13" l="1"/>
  <c r="HK35" i="14"/>
  <c r="HK34" i="14" s="1"/>
  <c r="C142" i="13" l="1"/>
  <c r="C261" i="13"/>
  <c r="FE33" i="14"/>
  <c r="E452" i="13" l="1"/>
  <c r="G194" i="13" l="1"/>
  <c r="G202" i="13"/>
  <c r="G215" i="13"/>
  <c r="G201" i="13"/>
  <c r="G216" i="13"/>
  <c r="G217" i="13"/>
  <c r="G200" i="13"/>
  <c r="G214" i="13"/>
  <c r="G218" i="13"/>
  <c r="FE5" i="14"/>
  <c r="FE4" i="14"/>
  <c r="KX5" i="14"/>
  <c r="KX6" i="14"/>
  <c r="KX7" i="14"/>
  <c r="KX8" i="14"/>
  <c r="KX9" i="14"/>
  <c r="KX10" i="14"/>
  <c r="KX11" i="14"/>
  <c r="KX12" i="14"/>
  <c r="KX13" i="14"/>
  <c r="KX14" i="14"/>
  <c r="KX15" i="14"/>
  <c r="KX16" i="14"/>
  <c r="KX17" i="14"/>
  <c r="KX18" i="14"/>
  <c r="KX19" i="14"/>
  <c r="KX20" i="14"/>
  <c r="KX21" i="14"/>
  <c r="KX22" i="14"/>
  <c r="KX23" i="14"/>
  <c r="KX28" i="14"/>
  <c r="KX29" i="14"/>
  <c r="KX30" i="14"/>
  <c r="KX31" i="14"/>
  <c r="KX33" i="14"/>
  <c r="DG34" i="14"/>
  <c r="E132" i="13" s="1"/>
  <c r="DC34" i="14"/>
  <c r="E131" i="13" s="1"/>
  <c r="CY34" i="14"/>
  <c r="E130" i="13" s="1"/>
  <c r="KX34" i="14" l="1"/>
  <c r="FN34" i="14" s="1"/>
  <c r="FJ5" i="14"/>
  <c r="EZ6" i="14"/>
  <c r="EZ7" i="14"/>
  <c r="EZ8" i="14"/>
  <c r="EZ9" i="14"/>
  <c r="EZ10" i="14"/>
  <c r="EZ11" i="14"/>
  <c r="EZ12" i="14"/>
  <c r="EZ13" i="14"/>
  <c r="EZ14" i="14"/>
  <c r="EZ15" i="14"/>
  <c r="EZ16" i="14"/>
  <c r="EZ17" i="14"/>
  <c r="EZ18" i="14"/>
  <c r="EZ19" i="14"/>
  <c r="EZ20" i="14"/>
  <c r="EZ21" i="14"/>
  <c r="EZ22" i="14"/>
  <c r="EZ23" i="14"/>
  <c r="EZ33" i="14"/>
  <c r="EZ5" i="14"/>
  <c r="EZ4" i="14"/>
  <c r="EU4" i="14"/>
  <c r="EU5" i="14"/>
  <c r="EP4" i="14"/>
  <c r="EP5" i="14"/>
  <c r="EK5" i="14"/>
  <c r="EK33" i="14"/>
  <c r="EK4" i="14"/>
  <c r="KB34" i="14"/>
  <c r="E416" i="13" s="1"/>
  <c r="KV34" i="14"/>
  <c r="E433" i="13" s="1"/>
  <c r="KT34" i="14"/>
  <c r="G429" i="13" s="1"/>
  <c r="KS34" i="14"/>
  <c r="E429" i="13" s="1"/>
  <c r="KR34" i="14"/>
  <c r="G428" i="13" s="1"/>
  <c r="KQ34" i="14"/>
  <c r="E428" i="13" s="1"/>
  <c r="KP34" i="14"/>
  <c r="G427" i="13" s="1"/>
  <c r="KO34" i="14"/>
  <c r="E427" i="13" s="1"/>
  <c r="KN34" i="14"/>
  <c r="G426" i="13" s="1"/>
  <c r="KM34" i="14"/>
  <c r="E426" i="13" s="1"/>
  <c r="KK34" i="14"/>
  <c r="G422" i="13" s="1"/>
  <c r="KJ34" i="14"/>
  <c r="E422" i="13" s="1"/>
  <c r="KI34" i="14"/>
  <c r="G421" i="13" s="1"/>
  <c r="KH34" i="14"/>
  <c r="E421" i="13" s="1"/>
  <c r="KG34" i="14"/>
  <c r="G420" i="13" s="1"/>
  <c r="KF34" i="14"/>
  <c r="E420" i="13" s="1"/>
  <c r="KE34" i="14"/>
  <c r="G419" i="13" s="1"/>
  <c r="KD34" i="14"/>
  <c r="E419" i="13" s="1"/>
  <c r="JX34" i="14"/>
  <c r="E387" i="13" s="1"/>
  <c r="JW34" i="14"/>
  <c r="E383" i="13" s="1"/>
  <c r="JV34" i="14"/>
  <c r="E382" i="13" s="1"/>
  <c r="JU34" i="14"/>
  <c r="E381" i="13" s="1"/>
  <c r="JS34" i="14"/>
  <c r="E369" i="13" s="1"/>
  <c r="JR34" i="14"/>
  <c r="E368" i="13" s="1"/>
  <c r="JQ34" i="14"/>
  <c r="E367" i="13" s="1"/>
  <c r="HA34" i="14"/>
  <c r="E239" i="13" s="1"/>
  <c r="GZ34" i="14"/>
  <c r="E238" i="13" s="1"/>
  <c r="GX34" i="14"/>
  <c r="E234" i="13" s="1"/>
  <c r="GW34" i="14"/>
  <c r="E233" i="13" s="1"/>
  <c r="GV34" i="14"/>
  <c r="E232" i="13" s="1"/>
  <c r="GU34" i="14"/>
  <c r="E231" i="13" s="1"/>
  <c r="HR34" i="14"/>
  <c r="G291" i="13" s="1"/>
  <c r="HQ34" i="14"/>
  <c r="E291" i="13" s="1"/>
  <c r="GS34" i="14"/>
  <c r="G227" i="13" s="1"/>
  <c r="GR34" i="14"/>
  <c r="E227" i="13" s="1"/>
  <c r="GP34" i="14"/>
  <c r="G223" i="13" s="1"/>
  <c r="GO34" i="14"/>
  <c r="E223" i="13" s="1"/>
  <c r="HI34" i="14"/>
  <c r="E255" i="13" s="1"/>
  <c r="GG34" i="14"/>
  <c r="E211" i="13" s="1"/>
  <c r="GF34" i="14"/>
  <c r="E209" i="13" s="1"/>
  <c r="GE34" i="14"/>
  <c r="E208" i="13" s="1"/>
  <c r="GD34" i="14"/>
  <c r="E207" i="13" s="1"/>
  <c r="GC34" i="14"/>
  <c r="E206" i="13" s="1"/>
  <c r="E196" i="13"/>
  <c r="E195" i="13"/>
  <c r="FT34" i="14"/>
  <c r="E190" i="13" s="1"/>
  <c r="DY34" i="14"/>
  <c r="I136" i="13" s="1"/>
  <c r="DU34" i="14"/>
  <c r="I135" i="13" s="1"/>
  <c r="DQ34" i="14"/>
  <c r="I134" i="13" s="1"/>
  <c r="DM34" i="14"/>
  <c r="I133" i="13" s="1"/>
  <c r="DI34" i="14"/>
  <c r="I132" i="13" s="1"/>
  <c r="DE34" i="14"/>
  <c r="I131" i="13" s="1"/>
  <c r="DA34" i="14"/>
  <c r="I130" i="13" s="1"/>
  <c r="CW34" i="14"/>
  <c r="I129" i="13" s="1"/>
  <c r="CS34" i="14"/>
  <c r="I128" i="13" s="1"/>
  <c r="CO34" i="14"/>
  <c r="I127" i="13" s="1"/>
  <c r="DX34" i="14"/>
  <c r="G136" i="13" s="1"/>
  <c r="DT34" i="14"/>
  <c r="G135" i="13" s="1"/>
  <c r="DP34" i="14"/>
  <c r="G134" i="13" s="1"/>
  <c r="DL34" i="14"/>
  <c r="G133" i="13" s="1"/>
  <c r="DH34" i="14"/>
  <c r="G132" i="13" s="1"/>
  <c r="DD34" i="14"/>
  <c r="G131" i="13" s="1"/>
  <c r="CZ34" i="14"/>
  <c r="G130" i="13" s="1"/>
  <c r="CV34" i="14"/>
  <c r="G129" i="13" s="1"/>
  <c r="CR34" i="14"/>
  <c r="G128" i="13" s="1"/>
  <c r="CN34" i="14"/>
  <c r="G127" i="13" s="1"/>
  <c r="DW34" i="14"/>
  <c r="E136" i="13" s="1"/>
  <c r="DS34" i="14"/>
  <c r="E135" i="13" s="1"/>
  <c r="DO34" i="14"/>
  <c r="E134" i="13" s="1"/>
  <c r="DK34" i="14"/>
  <c r="E133" i="13" s="1"/>
  <c r="CU34" i="14"/>
  <c r="E129" i="13" s="1"/>
  <c r="CQ34" i="14"/>
  <c r="E128" i="13" s="1"/>
  <c r="CM34" i="14"/>
  <c r="E127" i="13" s="1"/>
  <c r="CA34" i="14"/>
  <c r="E105" i="13" s="1"/>
  <c r="BZ34" i="14"/>
  <c r="E104" i="13" s="1"/>
  <c r="BY34" i="14"/>
  <c r="E103" i="13" s="1"/>
  <c r="BX34" i="14"/>
  <c r="E102" i="13" s="1"/>
  <c r="BW34" i="14"/>
  <c r="E101" i="13" s="1"/>
  <c r="BV34" i="14"/>
  <c r="E100" i="13" s="1"/>
  <c r="BU34" i="14"/>
  <c r="E99" i="13" s="1"/>
  <c r="BQ34" i="14"/>
  <c r="G94" i="13" s="1"/>
  <c r="BP34" i="14"/>
  <c r="E94" i="13" s="1"/>
  <c r="BS34" i="14"/>
  <c r="G95" i="13" s="1"/>
  <c r="BR34" i="14"/>
  <c r="E95" i="13" s="1"/>
  <c r="BO34" i="14"/>
  <c r="G93" i="13" s="1"/>
  <c r="BN34" i="14"/>
  <c r="E93" i="13" s="1"/>
  <c r="BM34" i="14"/>
  <c r="G92" i="13" s="1"/>
  <c r="BL34" i="14"/>
  <c r="E92" i="13" s="1"/>
  <c r="BK34" i="14"/>
  <c r="G91" i="13" s="1"/>
  <c r="BJ34" i="14"/>
  <c r="E91" i="13" s="1"/>
  <c r="BH34" i="14"/>
  <c r="G87" i="13" s="1"/>
  <c r="BG34" i="14"/>
  <c r="E87" i="13" s="1"/>
  <c r="BF34" i="14"/>
  <c r="G86" i="13" s="1"/>
  <c r="BE34" i="14"/>
  <c r="E86" i="13" s="1"/>
  <c r="BD34" i="14"/>
  <c r="G85" i="13" s="1"/>
  <c r="BC34" i="14"/>
  <c r="E85" i="13" s="1"/>
  <c r="BB34" i="14"/>
  <c r="G84" i="13" s="1"/>
  <c r="BA34" i="14"/>
  <c r="E84" i="13" s="1"/>
  <c r="AZ34" i="14"/>
  <c r="G83" i="13" s="1"/>
  <c r="AY34" i="14"/>
  <c r="E83" i="13" s="1"/>
  <c r="AX34" i="14"/>
  <c r="G82" i="13" s="1"/>
  <c r="AW34" i="14"/>
  <c r="E82" i="13" s="1"/>
  <c r="AV34" i="14"/>
  <c r="G81" i="13" s="1"/>
  <c r="AU34" i="14"/>
  <c r="E81" i="13" s="1"/>
  <c r="AR34" i="14"/>
  <c r="G76" i="13" s="1"/>
  <c r="AQ34" i="14"/>
  <c r="E76" i="13" s="1"/>
  <c r="G75" i="13"/>
  <c r="AO34" i="14"/>
  <c r="E75" i="13" s="1"/>
  <c r="AN34" i="14"/>
  <c r="G74" i="13" s="1"/>
  <c r="AM34" i="14"/>
  <c r="E74" i="13" s="1"/>
  <c r="CG34" i="14"/>
  <c r="E113" i="13" s="1"/>
  <c r="CF34" i="14"/>
  <c r="E112" i="13" s="1"/>
  <c r="CE34" i="14"/>
  <c r="E111" i="13" s="1"/>
  <c r="CD34" i="14"/>
  <c r="E110" i="13" s="1"/>
  <c r="CC34" i="14"/>
  <c r="E109" i="13" s="1"/>
  <c r="HF34" i="14"/>
  <c r="HE34" i="14"/>
  <c r="GM34" i="14"/>
  <c r="E218" i="13" s="1"/>
  <c r="GL34" i="14"/>
  <c r="E217" i="13" s="1"/>
  <c r="GK34" i="14"/>
  <c r="E216" i="13" s="1"/>
  <c r="GJ34" i="14"/>
  <c r="E215" i="13" s="1"/>
  <c r="GI34" i="14"/>
  <c r="E214" i="13" s="1"/>
  <c r="GA34" i="14"/>
  <c r="E202" i="13" s="1"/>
  <c r="FZ34" i="14"/>
  <c r="E201" i="13" s="1"/>
  <c r="FY34" i="14"/>
  <c r="E200" i="13" s="1"/>
  <c r="FV34" i="14"/>
  <c r="E194" i="13" s="1"/>
  <c r="FS34" i="14"/>
  <c r="E189" i="13" s="1"/>
  <c r="AG34" i="14"/>
  <c r="G50" i="13" s="1"/>
  <c r="AE34" i="14"/>
  <c r="E46" i="13" s="1"/>
  <c r="AD34" i="14"/>
  <c r="E45" i="13" s="1"/>
  <c r="AC34" i="14"/>
  <c r="G44" i="13" s="1"/>
  <c r="Z34" i="14"/>
  <c r="E39" i="13" s="1"/>
  <c r="AA34" i="14"/>
  <c r="E40" i="13" s="1"/>
  <c r="Y34" i="14"/>
  <c r="E38" i="13" s="1"/>
  <c r="L34" i="14"/>
  <c r="M34" i="14"/>
  <c r="N34" i="14"/>
  <c r="O34" i="14"/>
  <c r="P34" i="14"/>
  <c r="E27" i="13" s="1"/>
  <c r="Q34" i="14"/>
  <c r="E28" i="13" s="1"/>
  <c r="R34" i="14"/>
  <c r="E29" i="13" s="1"/>
  <c r="S34" i="14"/>
  <c r="E30" i="13" s="1"/>
  <c r="T34" i="14"/>
  <c r="E31" i="13" s="1"/>
  <c r="U34" i="14"/>
  <c r="E32" i="13" s="1"/>
  <c r="V34" i="14"/>
  <c r="E33" i="13" s="1"/>
  <c r="W34" i="14"/>
  <c r="E34" i="13" s="1"/>
  <c r="G249" i="13" l="1"/>
  <c r="E249" i="13"/>
  <c r="G248" i="13"/>
  <c r="E248" i="13"/>
  <c r="FK34" i="14"/>
  <c r="E168" i="13" s="1"/>
  <c r="FL34" i="14"/>
  <c r="G168" i="13" s="1"/>
  <c r="FM34" i="14"/>
  <c r="I168" i="13" s="1"/>
  <c r="EO34" i="14"/>
  <c r="FD34" i="14"/>
  <c r="K166" i="13" s="1"/>
  <c r="FC34" i="14"/>
  <c r="I166" i="13" s="1"/>
  <c r="FB34" i="14"/>
  <c r="G166" i="13" s="1"/>
  <c r="FA34" i="14"/>
  <c r="E166" i="13" s="1"/>
  <c r="FI34" i="14"/>
  <c r="K167" i="13" s="1"/>
  <c r="FH34" i="14"/>
  <c r="I167" i="13" s="1"/>
  <c r="FG34" i="14"/>
  <c r="G167" i="13" s="1"/>
  <c r="FF34" i="14"/>
  <c r="E167" i="13" s="1"/>
  <c r="EW34" i="14"/>
  <c r="G165" i="13" s="1"/>
  <c r="EX34" i="14"/>
  <c r="I165" i="13" s="1"/>
  <c r="EN34" i="14"/>
  <c r="EY34" i="14"/>
  <c r="K165" i="13" s="1"/>
  <c r="EV34" i="14"/>
  <c r="E165" i="13" s="1"/>
  <c r="ET34" i="14"/>
  <c r="K164" i="13" s="1"/>
  <c r="ES34" i="14"/>
  <c r="I164" i="13" s="1"/>
  <c r="ER34" i="14"/>
  <c r="G164" i="13" s="1"/>
  <c r="EQ34" i="14"/>
  <c r="K168" i="13"/>
  <c r="E50" i="13"/>
  <c r="E44" i="13"/>
  <c r="E24" i="13"/>
  <c r="E25" i="13"/>
  <c r="E26" i="13"/>
  <c r="E23" i="13"/>
  <c r="K34" i="14"/>
  <c r="EL34" i="14" l="1"/>
  <c r="E163" i="13" s="1"/>
  <c r="EM34" i="14"/>
  <c r="G163" i="13" s="1"/>
  <c r="EP34" i="14"/>
  <c r="EU34" i="14"/>
  <c r="E164" i="13"/>
  <c r="L164" i="13" s="1"/>
  <c r="K163" i="13"/>
  <c r="I163" i="13"/>
  <c r="L167" i="13"/>
  <c r="L166" i="13"/>
  <c r="L168" i="13"/>
  <c r="L165" i="13"/>
  <c r="FE34" i="14"/>
  <c r="FJ34" i="14"/>
  <c r="EZ34" i="14"/>
  <c r="E22" i="13"/>
  <c r="EK34" i="14" l="1"/>
  <c r="L163" i="13"/>
  <c r="FJ4" i="14"/>
  <c r="C17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tc={C44C2A63-CA7E-4AE7-B242-D113920CA5B2}</author>
    <author>tc={E57A48AA-EAB8-463F-882C-25B7406EE2D3}</author>
    <author>tc={60C114B5-76D4-4639-BE6E-EA44C71B0D7C}</author>
    <author>tc={C460D734-0854-44DF-8513-739DEFE2C8D1}</author>
    <author>tc={31BF477E-2270-4C83-A880-5222F459A459}</author>
    <author>tc={6A1BABB5-525C-419F-ACE1-B3BB97D71DF5}</author>
  </authors>
  <commentList>
    <comment ref="C44" authorId="0" shapeId="0" xr:uid="{C44C2A63-CA7E-4AE7-B242-D113920CA5B2}">
      <text>
        <t>[Kommentartråd]
Din versjon av Excel lar deg lese denne kommentartråden. Eventuelle endringer i den vil imidlertid bli fjernet hvis filen åpnes i en nyere versjon av Excel. Finn ut mer: https://go.microsoft.com/fwlink/?linkid=870924
Kommentar:
    Dersom en av avdelingene svarer «Ja» endrer svaret seg for hele museet til «Ja».</t>
      </text>
    </comment>
    <comment ref="C50" authorId="1" shapeId="0" xr:uid="{E57A48AA-EAB8-463F-882C-25B7406EE2D3}">
      <text>
        <t>[Kommentartråd]
Din versjon av Excel lar deg lese denne kommentartråden. Eventuelle endringer i den vil imidlertid bli fjernet hvis filen åpnes i en nyere versjon av Excel. Finn ut mer: https://go.microsoft.com/fwlink/?linkid=870924
Kommentar:
    Dersom minst én av avdelingene svarer «Ja» endrer svaret seg her til «Ja».</t>
      </text>
    </comment>
    <comment ref="C54" authorId="2" shapeId="0" xr:uid="{60C114B5-76D4-4639-BE6E-EA44C71B0D7C}">
      <text>
        <t>[Kommentartråd]
Din versjon av Excel lar deg lese denne kommentartråden. Eventuelle endringer i den vil imidlertid bli fjernet hvis filen åpnes i en nyere versjon av Excel. Finn ut mer: https://go.microsoft.com/fwlink/?linkid=870924
Kommentar:
    Hvis en av avdelingene svarer «Ja» endrer svaret seg her til «Ja»</t>
      </text>
    </comment>
    <comment ref="E126" authorId="3" shapeId="0" xr:uid="{C460D734-0854-44DF-8513-739DEFE2C8D1}">
      <text>
        <t>[Kommentartråd]
Din versjon av Excel lar deg lese denne kommentartråden. Eventuelle endringer i den vil imidlertid bli fjernet hvis filen åpnes i en nyere versjon av Excel. Finn ut mer: https://go.microsoft.com/fwlink/?linkid=870924
Kommentar:
    HJEPLETEKST:
Tilfredsstillende registrert per 31.12
Oppgi antall som er elektronisk registrert med tilstrekkelig informasjon slik at museet kan 
forvalte, formidle og forske i samsvar med museets formål, strategier og planer. Definisjonen på
hva som er tilfredsstillende registrert varierer med typer gjenstander, bygninger og anlegg. I
tillegg avhenger det av museets egne prioriteringer i samlingene og ulike behov for informasjon
om forskjellige deler av samlingene.</t>
      </text>
    </comment>
    <comment ref="G126" authorId="4" shapeId="0" xr:uid="{31BF477E-2270-4C83-A880-5222F459A459}">
      <text>
        <t>[Kommentartråd]
Din versjon av Excel lar deg lese denne kommentartråden. Eventuelle endringer i den vil imidlertid bli fjernet hvis filen åpnes i en nyere versjon av Excel. Finn ut mer: https://go.microsoft.com/fwlink/?linkid=870924
Kommentar:
    HJELPETEKST:
Digitalisert per 31.12
Oppgi antall gjenstander, fotografier, farkoster, bygninger og anlegg som er digitalisert, det være seg i form av et digitalt foto, en film, et lydklipp e.l. Tekstlig metadata regnes i denne
sammenhengen ikke som digital representasjon. For bygninger og større anlegg, bør det foreligge digitale representasjoner som dokumenterer hele bygningen / anlegget.
Det er ingen forutsetning at de digitaliserte objektene også skal være elektronisk registrert.
Antallet digitaliserte objekter kan med andre ord overstige antallet registrerte objekter.</t>
      </text>
    </comment>
    <comment ref="I126" authorId="5" shapeId="0" xr:uid="{6A1BABB5-525C-419F-ACE1-B3BB97D71DF5}">
      <text>
        <t>[Kommentartråd]
Din versjon av Excel lar deg lese denne kommentartråden. Eventuelle endringer i den vil imidlertid bli fjernet hvis filen åpnes i en nyere versjon av Excel. Finn ut mer: https://go.microsoft.com/fwlink/?linkid=870924
Kommentar:
    HJELPETEKST: 
Tilgjengeliggjort per 31.12
Antall gjenstander, fotografier, bygninger og anlegg tilgjengeliggjort på Internett med metadata og
digital representasjon (jf. beskrivelse av Digitalisert).  </t>
      </text>
    </comment>
  </commentList>
</comments>
</file>

<file path=xl/sharedStrings.xml><?xml version="1.0" encoding="utf-8"?>
<sst xmlns="http://schemas.openxmlformats.org/spreadsheetml/2006/main" count="1021" uniqueCount="550">
  <si>
    <t>SPØRSMÅL/OVERSKRIFTER</t>
  </si>
  <si>
    <t>HVOR ER SPØRSMÅLET I SKJEMAENE PÅ ALTINN?</t>
  </si>
  <si>
    <t>KODE</t>
  </si>
  <si>
    <t>Har museet vedtatte planer  for hele museet, som dekker:</t>
  </si>
  <si>
    <t>pr. 31.12.</t>
  </si>
  <si>
    <t>Hovedskjema</t>
  </si>
  <si>
    <t>- samlingsutvikling</t>
  </si>
  <si>
    <t>163</t>
  </si>
  <si>
    <t>- registrering/katalogisering av samlingene</t>
  </si>
  <si>
    <t>165</t>
  </si>
  <si>
    <t>- bevaring av samlingene</t>
  </si>
  <si>
    <t>176</t>
  </si>
  <si>
    <t>- sikring av samlingene</t>
  </si>
  <si>
    <t>178</t>
  </si>
  <si>
    <t>- digitalisering av samlingene</t>
  </si>
  <si>
    <t>Publiserte planokumenter</t>
  </si>
  <si>
    <t>Lenke (URL) til plan for samlingsutvikling</t>
  </si>
  <si>
    <t>Lenke (URL) til plan for registrering/katalogisering</t>
  </si>
  <si>
    <t>Lenke (URL) til plan for bevaring</t>
  </si>
  <si>
    <t xml:space="preserve">Antall gjenstander, fotografier, bygninger og anlegg </t>
  </si>
  <si>
    <t>Kunsthistoriske gjenstander</t>
  </si>
  <si>
    <t>055</t>
  </si>
  <si>
    <t>Kulturhistoriske gjenstander</t>
  </si>
  <si>
    <t>064</t>
  </si>
  <si>
    <t>Arkeologiske gjenstander</t>
  </si>
  <si>
    <t>266</t>
  </si>
  <si>
    <t>Naturhistoriske gjenstander</t>
  </si>
  <si>
    <t>073</t>
  </si>
  <si>
    <t>Fotografier</t>
  </si>
  <si>
    <t>080</t>
  </si>
  <si>
    <t>313</t>
  </si>
  <si>
    <t>314</t>
  </si>
  <si>
    <t>Kulturhistoriske bygninger</t>
  </si>
  <si>
    <t>048</t>
  </si>
  <si>
    <t>Antall oppmålte kulturhistoriske bygninger</t>
  </si>
  <si>
    <t>049</t>
  </si>
  <si>
    <t>Antall andre bygninger (driftsbygninger, administrative bygninger m.m.)</t>
  </si>
  <si>
    <t>228</t>
  </si>
  <si>
    <t>Teknisk industrielle anlegg</t>
  </si>
  <si>
    <t>Kulturlandskap</t>
  </si>
  <si>
    <t>Hageanlegg</t>
  </si>
  <si>
    <t>Totalt areal</t>
  </si>
  <si>
    <t>Bygningsmassen totalt (bruttoareal på grunnflate i kvadratmeter)</t>
  </si>
  <si>
    <t>229</t>
  </si>
  <si>
    <t>Kulturlandskap (totalt areal i dekar)</t>
  </si>
  <si>
    <t>Hageanlegg (totalt areal i dekar)</t>
  </si>
  <si>
    <t>Levende samlinger</t>
  </si>
  <si>
    <t>ANDEL AVDELINGER SOM HAR SVART JA</t>
  </si>
  <si>
    <t>Antall levende planter</t>
  </si>
  <si>
    <t>Antall levende dyr</t>
  </si>
  <si>
    <t>Arkiv og kildesamlinger</t>
  </si>
  <si>
    <t>089</t>
  </si>
  <si>
    <t>Immateriell kulturarv</t>
  </si>
  <si>
    <t>409</t>
  </si>
  <si>
    <t>På hvilke områder? (evt. basert på kommentarer fra avdelinger i felt nedenfor)</t>
  </si>
  <si>
    <t>01</t>
  </si>
  <si>
    <t xml:space="preserve">Har museet planer og strategier for arbeidet med immateriell kulturarv? </t>
  </si>
  <si>
    <t>419</t>
  </si>
  <si>
    <t>410</t>
  </si>
  <si>
    <t>Spesielt for kunstmuseer (besvares kun av kunstmuseer)</t>
  </si>
  <si>
    <t>Antall kvinner</t>
  </si>
  <si>
    <t>Antall menn</t>
  </si>
  <si>
    <t>Kunstnere representert i faste utstillinger</t>
  </si>
  <si>
    <t>260</t>
  </si>
  <si>
    <t>261</t>
  </si>
  <si>
    <t>Kunstnere representert i temporære utstillinger</t>
  </si>
  <si>
    <t>262</t>
  </si>
  <si>
    <t>Kunstnere representert i innkjøp/gaver til samlingene</t>
  </si>
  <si>
    <t>264</t>
  </si>
  <si>
    <t>265</t>
  </si>
  <si>
    <t>Tall for tilvekst i løpet av året</t>
  </si>
  <si>
    <t>056</t>
  </si>
  <si>
    <t>059</t>
  </si>
  <si>
    <t>065</t>
  </si>
  <si>
    <t>068</t>
  </si>
  <si>
    <t>267</t>
  </si>
  <si>
    <t>268</t>
  </si>
  <si>
    <t>074</t>
  </si>
  <si>
    <t>075</t>
  </si>
  <si>
    <t>081</t>
  </si>
  <si>
    <t>084</t>
  </si>
  <si>
    <t>Farkoster (båter/fartøy/skip)</t>
  </si>
  <si>
    <t>339</t>
  </si>
  <si>
    <t>050</t>
  </si>
  <si>
    <t>1900-1945</t>
  </si>
  <si>
    <t>1946-</t>
  </si>
  <si>
    <t>057</t>
  </si>
  <si>
    <t>058</t>
  </si>
  <si>
    <t>066</t>
  </si>
  <si>
    <t>067</t>
  </si>
  <si>
    <t>082</t>
  </si>
  <si>
    <t>083</t>
  </si>
  <si>
    <t>341</t>
  </si>
  <si>
    <t>342</t>
  </si>
  <si>
    <t>051</t>
  </si>
  <si>
    <t>052</t>
  </si>
  <si>
    <t>Antall avhendet eller destruert i løpet av året</t>
  </si>
  <si>
    <t>Utvekslingstiltak</t>
  </si>
  <si>
    <t>Antall gjenstander utlånt til andre museer</t>
  </si>
  <si>
    <t>319</t>
  </si>
  <si>
    <t>Antall gjenstander deponert hos andre museer</t>
  </si>
  <si>
    <t>320</t>
  </si>
  <si>
    <t>Antall gjenstander lånt ut til andre institusjoner enn museer</t>
  </si>
  <si>
    <t>321</t>
  </si>
  <si>
    <t>Antall fotografier lånt ut til andre museer</t>
  </si>
  <si>
    <t>322</t>
  </si>
  <si>
    <t>Antall fotografier lånt ut til andre institusjoner enn museer</t>
  </si>
  <si>
    <t>323</t>
  </si>
  <si>
    <t>Samlingsutvikling</t>
  </si>
  <si>
    <t>303</t>
  </si>
  <si>
    <t>297</t>
  </si>
  <si>
    <t>304</t>
  </si>
  <si>
    <t>298</t>
  </si>
  <si>
    <t>307</t>
  </si>
  <si>
    <t>309</t>
  </si>
  <si>
    <t>299</t>
  </si>
  <si>
    <t>311</t>
  </si>
  <si>
    <t>310</t>
  </si>
  <si>
    <t>300</t>
  </si>
  <si>
    <t>312</t>
  </si>
  <si>
    <t>305</t>
  </si>
  <si>
    <t>301</t>
  </si>
  <si>
    <t>308</t>
  </si>
  <si>
    <t>394</t>
  </si>
  <si>
    <t>Kulturhistoriske bygninger - tilstandsgrad</t>
  </si>
  <si>
    <t>Oppgi antall kulturhistoriske bygninger i museets samlinger med tilstandsgrad 0-3. Dersom tilstand er ukjent eller tilstandsvurdering er over 10 år gammel oppgis tilstanden som ukjent.</t>
  </si>
  <si>
    <t>TG0</t>
  </si>
  <si>
    <t>TG1</t>
  </si>
  <si>
    <t>TG2</t>
  </si>
  <si>
    <t>TG3</t>
  </si>
  <si>
    <t>Ukjent TG</t>
  </si>
  <si>
    <t>I alt</t>
  </si>
  <si>
    <t>(Sjekk)</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</si>
  <si>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</si>
  <si>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</si>
  <si>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</si>
  <si>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</si>
  <si>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</si>
  <si>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</si>
  <si>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</si>
  <si>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</si>
  <si>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</si>
  <si>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</si>
  <si>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</si>
  <si>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</si>
  <si>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</si>
  <si>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</si>
  <si>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</si>
  <si>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</si>
  <si>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</si>
  <si>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</si>
  <si>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</si>
  <si>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</si>
  <si>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</si>
  <si>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</si>
  <si>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</si>
  <si>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</si>
  <si>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395</t>
  </si>
  <si>
    <t>Underskjema formidlingsarenaer</t>
  </si>
  <si>
    <t>Navn på formidlingsarenaen</t>
  </si>
  <si>
    <t>Intern eller ekstern formidlingsarena?</t>
  </si>
  <si>
    <t>Hva formidles på arenaen?</t>
  </si>
  <si>
    <t>Besøksadresse</t>
  </si>
  <si>
    <t>Postnummer</t>
  </si>
  <si>
    <t>Poststed</t>
  </si>
  <si>
    <t>Åpningstider</t>
  </si>
  <si>
    <t>Var formidlingsarenaen åpen for publikum? (Dersom én eller flere avdelinger svarer «Ja» settes svaret her til «Ja»)</t>
  </si>
  <si>
    <t>098</t>
  </si>
  <si>
    <r>
      <t>Hvor mange dager var formidlingsarenaen åpen i løpet av året? (</t>
    </r>
    <r>
      <rPr>
        <i/>
        <sz val="11"/>
        <rFont val="Calibri"/>
        <family val="2"/>
        <scheme val="minor"/>
      </rPr>
      <t>Viser tallet fra avdelingen med flest åpningsdager)</t>
    </r>
  </si>
  <si>
    <t>104</t>
  </si>
  <si>
    <t>Inngangsbillett/adgangspenger (besvares kun på arenanivå)</t>
  </si>
  <si>
    <t>ANTALL JA</t>
  </si>
  <si>
    <t>(ANTALL AVD. TOTALT)</t>
  </si>
  <si>
    <t>Var det gratis adgang for alle besøkende? (teller antall «Ja» fra avdelingene)?</t>
  </si>
  <si>
    <t>110</t>
  </si>
  <si>
    <t>Pris på ordinær voksenbillett (henter snitt av billettpriser):</t>
  </si>
  <si>
    <t>112</t>
  </si>
  <si>
    <t>Pris på ordinær barnebillett  (henter snitt av billettpriser):</t>
  </si>
  <si>
    <t>113</t>
  </si>
  <si>
    <t>Ordninger med gratis adgang (besvares kun på arenanivå)</t>
  </si>
  <si>
    <t>Var det ordninger med gratis adgang i sesonger og/eller enkeltdager / del av dag (f.eks. fast kveld i uka)? (teller antall «Ja» fra avdelingene)</t>
  </si>
  <si>
    <t>114</t>
  </si>
  <si>
    <t>Var det gratis adgang for grunnskoleelever hele året?  (Teller antall «Ja» fra avdelingene)</t>
  </si>
  <si>
    <t>273</t>
  </si>
  <si>
    <t>Var det gratis adgang for elever i videregående skoler hele året? (teller antall «Ja» fra avdelingene)</t>
  </si>
  <si>
    <t>274</t>
  </si>
  <si>
    <t>Antall besøk i museet (besvares kun på arenanivå, legges sammen til totaltall)</t>
  </si>
  <si>
    <t>Enkeltbesøk voksne</t>
  </si>
  <si>
    <t>116</t>
  </si>
  <si>
    <t>Enkeltbesøk barn og unge</t>
  </si>
  <si>
    <t>117</t>
  </si>
  <si>
    <t>Besøk i grupper, voksne</t>
  </si>
  <si>
    <t>119</t>
  </si>
  <si>
    <t>Besøk i grupper, barn og unge</t>
  </si>
  <si>
    <t>120</t>
  </si>
  <si>
    <t>123</t>
  </si>
  <si>
    <t>Hva baserte tellingene seg på (besvares kun på arenanivå)</t>
  </si>
  <si>
    <t>Billettsalg (teller antall «Ja» fra avdelingene)</t>
  </si>
  <si>
    <t>124</t>
  </si>
  <si>
    <t>Automatisk registrering, telleapparat eller elektronisk registrering... (Teller antall «Ja» fra avdelingene)</t>
  </si>
  <si>
    <t>125</t>
  </si>
  <si>
    <t>Manuell registrering  (teller antall «Ja» fra avdelingene)</t>
  </si>
  <si>
    <t>275</t>
  </si>
  <si>
    <t>Anslag  (teller antall «Ja» fra avdelingene)</t>
  </si>
  <si>
    <t>127</t>
  </si>
  <si>
    <t>Ble de besøkende registrert etter språk eller nasjonalitet?  (Teller antall «Ja» fra avdelingene)</t>
  </si>
  <si>
    <t>128</t>
  </si>
  <si>
    <t>totalt</t>
  </si>
  <si>
    <t>Åpne for publikum</t>
  </si>
  <si>
    <t>23</t>
  </si>
  <si>
    <t>24</t>
  </si>
  <si>
    <t>Utstillinger</t>
  </si>
  <si>
    <t>nyåpnet</t>
  </si>
  <si>
    <t>Utstillinger (besvares kun på arenanivå)</t>
  </si>
  <si>
    <t>25</t>
  </si>
  <si>
    <t>26</t>
  </si>
  <si>
    <t>Arrangementer</t>
  </si>
  <si>
    <t>Antall åpne møter, foredrag, seminarer o.l.</t>
  </si>
  <si>
    <t>27</t>
  </si>
  <si>
    <t>Antall konserter</t>
  </si>
  <si>
    <t>28</t>
  </si>
  <si>
    <t>Antall oppsettinger (skuespill, teater)</t>
  </si>
  <si>
    <t>29</t>
  </si>
  <si>
    <t>Antall framføringer (skuespill, teater)</t>
  </si>
  <si>
    <t>30</t>
  </si>
  <si>
    <t>Pedagogisk virksomhet</t>
  </si>
  <si>
    <t>Antall barn og unge som har deltatt i pedagogiske opplegg (på denne arenaen)?</t>
  </si>
  <si>
    <t>150</t>
  </si>
  <si>
    <r>
      <t xml:space="preserve">- av disse, antall barn i grunnskole og vgs som deltok i tiltak knyttet til </t>
    </r>
    <r>
      <rPr>
        <i/>
        <sz val="11"/>
        <rFont val="Calibri"/>
        <family val="2"/>
        <scheme val="minor"/>
      </rPr>
      <t>Den kulturelle skolesekken</t>
    </r>
  </si>
  <si>
    <t>151</t>
  </si>
  <si>
    <t>Formidling på andre språk (i Altinn registreres språkene fra en rullgardinmeny. Det er ikke plass til kommentarer)</t>
  </si>
  <si>
    <t>Universell utforming</t>
  </si>
  <si>
    <t>315</t>
  </si>
  <si>
    <t>316</t>
  </si>
  <si>
    <t xml:space="preserve">Måltall besøk </t>
  </si>
  <si>
    <t>389</t>
  </si>
  <si>
    <t>396</t>
  </si>
  <si>
    <t>276</t>
  </si>
  <si>
    <t>167</t>
  </si>
  <si>
    <t>Lenke (URL) til formidlingsplan, hvis den er publisert på nett</t>
  </si>
  <si>
    <t>397</t>
  </si>
  <si>
    <t>Lenke (URL) til plan for formidling spesielt rettet mot barn og unge</t>
  </si>
  <si>
    <t>398</t>
  </si>
  <si>
    <t>Medvirkning fra barn og unge</t>
  </si>
  <si>
    <t>Museets hjemmesider</t>
  </si>
  <si>
    <t>141</t>
  </si>
  <si>
    <t>282</t>
  </si>
  <si>
    <t>Egenproduserte vandreutstillinger i drift</t>
  </si>
  <si>
    <t>135</t>
  </si>
  <si>
    <t>136</t>
  </si>
  <si>
    <t>Digital formidling og dialog (svar Ja i Altinn dersom én eller flere arenaer har svart ja)</t>
  </si>
  <si>
    <t>Formidler museet fagstoff på egne nettsider?</t>
  </si>
  <si>
    <t>- er noe av dette spesielt rettet mot barn og unge?</t>
  </si>
  <si>
    <t>- gir nettsiden mulighet for tilbakemeldinger og dialog rundt fagstoffet?</t>
  </si>
  <si>
    <t>- antall tilbakemelidnger</t>
  </si>
  <si>
    <t>Tilbyr museet muligheter for brukeraktivitet på ulike digitale plattformer?</t>
  </si>
  <si>
    <t>- brukerne kan engasjere seg i aktiviteteter som spill /sporløyper o.l.?</t>
  </si>
  <si>
    <t>- brukerne kan dele og viderformidle innhold?</t>
  </si>
  <si>
    <t>- brukerne kan bruke samlinger og kunnskap til egen aktivitet, lage mapper, utvalg etc.?</t>
  </si>
  <si>
    <t>- brukerne kan medvirke med sin kunnskap?</t>
  </si>
  <si>
    <t>- brukerne kan etablere egne brukerprofiler?</t>
  </si>
  <si>
    <t>Driver museet formidling og dialog i sosiale medier?</t>
  </si>
  <si>
    <t>- antall følgere totalt?</t>
  </si>
  <si>
    <t>- antall tilbakemeldinger totalt?</t>
  </si>
  <si>
    <t>Tilbyr museer faglig innhold i form av opptak/video/podcast (ev. på YouTube e.l.)?</t>
  </si>
  <si>
    <t>- antall avspillinger/nedlastinger?</t>
  </si>
  <si>
    <t>Tilbyr museet live digital formidling (omvisninger, foredrag, seminarer etc.)?</t>
  </si>
  <si>
    <t>- tilbyr museet dialogmuligheter i forbindelse med formidlingen?</t>
  </si>
  <si>
    <t>- antall deltakere totalt?</t>
  </si>
  <si>
    <t>Tilbyr museet andre typer digitale arrangementer (konserter, møter etc.)?</t>
  </si>
  <si>
    <t>Tilbyr museet faglig innhold i formidlingsapp(er)?</t>
  </si>
  <si>
    <t>- antall nedlastinger/brukere totalt?</t>
  </si>
  <si>
    <t>Tilbyr museet tilgang til sine samlinger og utstillinger digitalt</t>
  </si>
  <si>
    <t>- tilbys det søk i samlingene?</t>
  </si>
  <si>
    <t>- kuraterte utstillinger?</t>
  </si>
  <si>
    <t>- faglige artikler?</t>
  </si>
  <si>
    <t>- antall sidevisninger - samlinger, utstillinger og artikler på nett?</t>
  </si>
  <si>
    <t>- antall tilbakemeldinger?</t>
  </si>
  <si>
    <t>Bruker museet digitale virkemidler i fysiske utstillinger?</t>
  </si>
  <si>
    <t>Mangfold og inkludering</t>
  </si>
  <si>
    <t>415</t>
  </si>
  <si>
    <t>Antall ansatte med doktorgrad</t>
  </si>
  <si>
    <t>325</t>
  </si>
  <si>
    <t>Antall ansatte med autorisasjon som konservator NMF (Norges museumsforbund)</t>
  </si>
  <si>
    <t>326</t>
  </si>
  <si>
    <t>330</t>
  </si>
  <si>
    <t>161</t>
  </si>
  <si>
    <t>Lenke (URL) til forskningsplan, hvis den er publisert på internett</t>
  </si>
  <si>
    <t>401</t>
  </si>
  <si>
    <t>Publikasjoner</t>
  </si>
  <si>
    <t>Antall større publikasjoner</t>
  </si>
  <si>
    <t>234</t>
  </si>
  <si>
    <t>324</t>
  </si>
  <si>
    <t>Antall andre forskningspublikasjoner</t>
  </si>
  <si>
    <t>329</t>
  </si>
  <si>
    <t>Tittel</t>
  </si>
  <si>
    <t>Forfatter(e)</t>
  </si>
  <si>
    <t>Publikasjonstype</t>
  </si>
  <si>
    <t>Publiseringssted/kanal</t>
  </si>
  <si>
    <t>Utgiver</t>
  </si>
  <si>
    <t>328</t>
  </si>
  <si>
    <t>327</t>
  </si>
  <si>
    <t>?</t>
  </si>
  <si>
    <t>Tema/kommentar</t>
  </si>
  <si>
    <t>Finansieringskilde</t>
  </si>
  <si>
    <t>Samarbeidspartnere</t>
  </si>
  <si>
    <t>Faglige museumsnettverk</t>
  </si>
  <si>
    <t>Hvilke av museumsnettverkene er museet tilknyttet?</t>
  </si>
  <si>
    <t>175</t>
  </si>
  <si>
    <t>Selskapsform</t>
  </si>
  <si>
    <t>Hvilken selskapsform hadde museet?</t>
  </si>
  <si>
    <t>302</t>
  </si>
  <si>
    <t>Antall personer</t>
  </si>
  <si>
    <t>Antall fast ansatte personer totalt</t>
  </si>
  <si>
    <t>240</t>
  </si>
  <si>
    <t>Årsverk</t>
  </si>
  <si>
    <t>Årsverk kvinner</t>
  </si>
  <si>
    <t>Årsverk menn</t>
  </si>
  <si>
    <t>Faste stillinger</t>
  </si>
  <si>
    <t>286</t>
  </si>
  <si>
    <t>287</t>
  </si>
  <si>
    <t>Midlertidig engasjerte (ikke på arbeidsmarkedstiltak)</t>
  </si>
  <si>
    <t>288</t>
  </si>
  <si>
    <t>289</t>
  </si>
  <si>
    <t>Engasjerte gjennom arbeidsmarkedstiltak</t>
  </si>
  <si>
    <t>290</t>
  </si>
  <si>
    <t>291</t>
  </si>
  <si>
    <t>Lærlinger</t>
  </si>
  <si>
    <t>292</t>
  </si>
  <si>
    <t>293</t>
  </si>
  <si>
    <t>Antall lønnede årsverk fordelt etter type stilling</t>
  </si>
  <si>
    <t>Daglig leder</t>
  </si>
  <si>
    <t>246</t>
  </si>
  <si>
    <t>247</t>
  </si>
  <si>
    <t>Kunst-, kultur- og naturfaglig personale</t>
  </si>
  <si>
    <t>248</t>
  </si>
  <si>
    <t>249</t>
  </si>
  <si>
    <t>Administrativt personale</t>
  </si>
  <si>
    <t>250</t>
  </si>
  <si>
    <t>251</t>
  </si>
  <si>
    <t>Teknisk personale</t>
  </si>
  <si>
    <t>252</t>
  </si>
  <si>
    <t>253</t>
  </si>
  <si>
    <t>Frivillige</t>
  </si>
  <si>
    <r>
      <t xml:space="preserve">Anslått antall frivillige/ubetalte </t>
    </r>
    <r>
      <rPr>
        <b/>
        <sz val="11"/>
        <rFont val="Calibri"/>
        <family val="2"/>
        <scheme val="minor"/>
      </rPr>
      <t>årsverk</t>
    </r>
    <r>
      <rPr>
        <sz val="11"/>
        <rFont val="Calibri"/>
        <family val="2"/>
        <scheme val="minor"/>
      </rPr>
      <t xml:space="preserve"> (kvinner og menn)</t>
    </r>
  </si>
  <si>
    <t>157</t>
  </si>
  <si>
    <r>
      <t xml:space="preserve">Antall frivillige/ubetalte </t>
    </r>
    <r>
      <rPr>
        <b/>
        <sz val="11"/>
        <rFont val="Calibri"/>
        <family val="2"/>
        <scheme val="minor"/>
      </rPr>
      <t>personer</t>
    </r>
  </si>
  <si>
    <t>408</t>
  </si>
  <si>
    <t>Styreleder</t>
  </si>
  <si>
    <t>254</t>
  </si>
  <si>
    <t>255</t>
  </si>
  <si>
    <t>Styremedlemmer</t>
  </si>
  <si>
    <t>256</t>
  </si>
  <si>
    <t>257</t>
  </si>
  <si>
    <t>Varamedlemmer</t>
  </si>
  <si>
    <t>258</t>
  </si>
  <si>
    <t>259</t>
  </si>
  <si>
    <t>SIDE 10: AVSLUTNING</t>
  </si>
  <si>
    <t>Avslutt innleveringen</t>
  </si>
  <si>
    <t>220</t>
  </si>
  <si>
    <t>Ikke i skjemaene på Altinn</t>
  </si>
  <si>
    <r>
      <t xml:space="preserve">Antall avdelinger/formidlingsarenaer som har lagt inn informasjon på arket </t>
    </r>
    <r>
      <rPr>
        <i/>
        <sz val="11"/>
        <rFont val="Calibri"/>
        <family val="2"/>
        <scheme val="minor"/>
      </rPr>
      <t>Avdelinger</t>
    </r>
  </si>
  <si>
    <t>SLUTT PÅ RADEN</t>
  </si>
  <si>
    <t>Er formidlingsarenaen intern eller ekstern? (intern i betydningen "en del av museets egne bygg og anlegg", ekstern i betydningen museet har drevet formidling på andre arenaer enn sine egne bygg og anlegg)</t>
  </si>
  <si>
    <t>Kategori arena, hva passer best som beskrivelse på arenaen: 
- Kunst/kunstindustri/design
- Kulturhistorie
- Arkeologi 
- Naturhistorie 
- Teknisk-industrielt anlegg
- Annet</t>
  </si>
  <si>
    <t>Spesifiser kategori (frivillig kommentarfelt til arenakategori)</t>
  </si>
  <si>
    <t>Vurdering av basisdokumentasjon</t>
  </si>
  <si>
    <t>Vurdering tilstand - kulturhistoriske bygninger</t>
  </si>
  <si>
    <r>
      <t xml:space="preserve">Oppbevaringsforhold: Prosentvis del av samlingene pr. 31.12 som oppbevares under forhold som er: </t>
    </r>
    <r>
      <rPr>
        <i/>
        <sz val="11"/>
        <rFont val="Calibri"/>
        <family val="2"/>
        <scheme val="minor"/>
      </rPr>
      <t>Svært gode;</t>
    </r>
    <r>
      <rPr>
        <sz val="11"/>
        <rFont val="Calibri"/>
        <family val="2"/>
        <scheme val="minor"/>
      </rPr>
      <t xml:space="preserve"> </t>
    </r>
    <r>
      <rPr>
        <i/>
        <sz val="11"/>
        <rFont val="Calibri"/>
        <family val="2"/>
        <scheme val="minor"/>
      </rPr>
      <t>Tilfredsstillende; Ikke tilfredsstillende; Dårlige</t>
    </r>
  </si>
  <si>
    <t>Vurdering av oppbevaringsforhold</t>
  </si>
  <si>
    <t>Skriv inn formidlingsspråk som følger: tysk; fransk; engelsk; etc… Det er ikke plass til kommentarer i skjemaet i Altinn. (Se hjelpetekst)</t>
  </si>
  <si>
    <t>Vurdering av besøksutvikling</t>
  </si>
  <si>
    <t>Skriv inn arenanavn og raden aktivereres</t>
  </si>
  <si>
    <t>(kontroll: maks 100%)</t>
  </si>
  <si>
    <t>Ja</t>
  </si>
  <si>
    <t>Kunst/kunstindustri/design</t>
  </si>
  <si>
    <t>Forening/lag/innretning</t>
  </si>
  <si>
    <t>Intern</t>
  </si>
  <si>
    <t>Andre former for immateriell kulturarv</t>
  </si>
  <si>
    <t>Nei</t>
  </si>
  <si>
    <t>Kulturhistorie</t>
  </si>
  <si>
    <t>Stiftelse</t>
  </si>
  <si>
    <t>Ekstern</t>
  </si>
  <si>
    <t>Kunnskap om naturen og universet</t>
  </si>
  <si>
    <t>Arkeologi</t>
  </si>
  <si>
    <t>Aksjeselskap</t>
  </si>
  <si>
    <t>Mattradisjoner</t>
  </si>
  <si>
    <t>Naturhistorie</t>
  </si>
  <si>
    <t>Enkeltpersonsforetak</t>
  </si>
  <si>
    <t>Muntlige tradisjoner og uttrykk</t>
  </si>
  <si>
    <t>Teknisk-industrielt anlegg</t>
  </si>
  <si>
    <t>ANS Ansvarlig selskap</t>
  </si>
  <si>
    <t>Sosiale skikker, ritualer og festiviteter</t>
  </si>
  <si>
    <t>Annet</t>
  </si>
  <si>
    <t>IKS Interkommunalt selskap</t>
  </si>
  <si>
    <t>Tradisjonelt håndverk</t>
  </si>
  <si>
    <t>BA - selskap med begrenset ansvar</t>
  </si>
  <si>
    <t>Utøvende kunst</t>
  </si>
  <si>
    <t>Kommunal virksomhet</t>
  </si>
  <si>
    <t>Fylkeskommunal virksomhet</t>
  </si>
  <si>
    <t>Statlig virksomhet</t>
  </si>
  <si>
    <t>Skjema for innhenting av statistikk fra underavdelinger - museumsstatistikk for 2022</t>
  </si>
  <si>
    <t xml:space="preserve">STATISTIKKSPØRSMÅL FOR 2022 TIL MUSEENE MED DRIFTSTILSKUDD FRA KULTURDEPARTEMENTET </t>
  </si>
  <si>
    <t>- restaurering, vedlikehold og utvikling av de kulturhistoriske bygningssamlingene</t>
  </si>
  <si>
    <t>420</t>
  </si>
  <si>
    <t>411</t>
  </si>
  <si>
    <t>Lenke (URL) til plan for digitalisering</t>
  </si>
  <si>
    <t>412</t>
  </si>
  <si>
    <t>Flytende farkoster (båter/fartøy/skip)</t>
  </si>
  <si>
    <t>Farkoster (båter/fartøy/skip) som ligger på land</t>
  </si>
  <si>
    <t>SAMLINGENE - MUSEETS PLANER</t>
  </si>
  <si>
    <t>SAMLINGENE - OMFANG</t>
  </si>
  <si>
    <t>SAMLINGENE - TILVEKST, AVHENDING OG UTVEKSLINGSTILTAK</t>
  </si>
  <si>
    <t>SAMLINGNE - DOKUMENTASJON OG BEVARING</t>
  </si>
  <si>
    <t xml:space="preserve">MERK: Antall digitaliserte objekter er uavhengig av om de er tilfredsstillende registrert. Antall digitalisert kan med andre ord overstige antall registrert. Se hjelpedokument her: https://www.kulturradet.no/documents/10157/a35b4864-b427-424c-9f62-7f7a8bf7d8b8 </t>
  </si>
  <si>
    <r>
      <t xml:space="preserve">Antall objekter som er tilfredsstillende registrert, digitalisert og gjort tilgjengelig på internett med digital representasjon totalt per 31.12. </t>
    </r>
    <r>
      <rPr>
        <b/>
        <sz val="11"/>
        <color rgb="FFFF0000"/>
        <rFont val="Calibri"/>
        <family val="2"/>
        <scheme val="minor"/>
      </rPr>
      <t>(Altså IKKE hvor mange som har fått status som tilfredsstillende registrert, digitalisert og/eller tilgjengeliggjort i løpet av året.)</t>
    </r>
  </si>
  <si>
    <t>421</t>
  </si>
  <si>
    <t>422</t>
  </si>
  <si>
    <t>423</t>
  </si>
  <si>
    <t>424</t>
  </si>
  <si>
    <t>425</t>
  </si>
  <si>
    <t>426</t>
  </si>
  <si>
    <t>Registrer besøk per arena (Spørsmålene besvares kun på arenanivå - arenaene er predefinerte - jf egen utsending fra Kulturrådet)</t>
  </si>
  <si>
    <t xml:space="preserve">Antall besøk med billett/inngangspenger (kommer IKKE i tillegg til besøk rapportert over) </t>
  </si>
  <si>
    <t>Er lokalene universelt utformet? (teller antall «Ja» fra avdelingene)</t>
  </si>
  <si>
    <t>Er formidlingen lagt til rette for et bredt publikum, herunder også personer med nedsatt funksjonsevne? (teller antall «Ja» fra avdelingene)</t>
  </si>
  <si>
    <t>BESØK - HOVEDSKJEMA, FELLES FOR HELE MUSEET</t>
  </si>
  <si>
    <t>Forventet totalt besøk 2023</t>
  </si>
  <si>
    <t>FORMIDLING</t>
  </si>
  <si>
    <t>Har museet vedtatte planer for hele museet, som dekker:</t>
  </si>
  <si>
    <t>- formidling</t>
  </si>
  <si>
    <t>- formidlingstiltak rettet mot barn og unge?</t>
  </si>
  <si>
    <t>- digital formidling og dialog?</t>
  </si>
  <si>
    <t>296</t>
  </si>
  <si>
    <t>427</t>
  </si>
  <si>
    <t>Har institusjonen i rapporteringsåret vært i dialog med barn og unge for å utvikle nye formidlingsmetoder og tilbud tilpasset ulike aldersgrupper? Eksempelvis ungdomsråd/ungdomspanel, publikumsundersøkelser eller andre relevante medvirkningstiltak der barn og unge har deltatt. (Dersom én eller flere  avdelinger svarer «Ja» settes svaret her til «Ja»)</t>
  </si>
  <si>
    <t>428</t>
  </si>
  <si>
    <t>Antall besøk på museets hjemmesider</t>
  </si>
  <si>
    <t>Følger institusjonens nettside gjeldende krav til universell utforming (WCAG)?</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</si>
  <si>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</si>
  <si>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</si>
  <si>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</si>
  <si>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</si>
  <si>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</si>
  <si>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</si>
  <si>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</si>
  <si>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</si>
  <si>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</si>
  <si>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</si>
  <si>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</si>
  <si>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</si>
  <si>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</si>
  <si>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</si>
  <si>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</si>
  <si>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</si>
  <si>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</si>
  <si>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</si>
  <si>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</si>
  <si>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</si>
  <si>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</si>
  <si>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</si>
  <si>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</si>
  <si>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</si>
  <si>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</si>
  <si>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</si>
  <si>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</si>
  <si>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</si>
  <si>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</si>
  <si>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</si>
  <si>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</si>
  <si>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</si>
  <si>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</si>
  <si>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</si>
  <si>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</si>
  <si>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</si>
  <si>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</si>
  <si>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MANGFOLD OG INKLUDERING</t>
  </si>
  <si>
    <t>Har virksomheten utviklet en egen strategi for å medvirke til mangfold i kunst- og kulturlivet?</t>
  </si>
  <si>
    <t>466</t>
  </si>
  <si>
    <t xml:space="preserve">Arbeider institusjonen med tiltak for å fremme mangfold og inkludering? Hvis nei, ikke svar. Hvis ja, oppgi på hvilken måte det jobbes med disse tiltakene (flere valg er mulige): </t>
  </si>
  <si>
    <t>- internt i egen virksomhet (eks. planer, rekruttering, styre)</t>
  </si>
  <si>
    <t>- ved valg av innhold og program</t>
  </si>
  <si>
    <t>- ved valg av samarbeidspartnere eller tilknyttede kunstnere</t>
  </si>
  <si>
    <t>- blant publikum/brukere/medlemmer</t>
  </si>
  <si>
    <t>- annet</t>
  </si>
  <si>
    <t>467</t>
  </si>
  <si>
    <t>468</t>
  </si>
  <si>
    <t>469</t>
  </si>
  <si>
    <t>470</t>
  </si>
  <si>
    <t>471</t>
  </si>
  <si>
    <t>Registrer publikasjoner. Ev. innmeldinger fra avdelinger/arenaer må gjøres utenfor dette skjemaet. Bruk formen:</t>
  </si>
  <si>
    <t>02</t>
  </si>
  <si>
    <t>03</t>
  </si>
  <si>
    <t>04</t>
  </si>
  <si>
    <t>05</t>
  </si>
  <si>
    <t>06</t>
  </si>
  <si>
    <t>Registrer prosjekter. Ev. innmeldinger fra avdelinger/arenaer må gjøres utenfor dette skjemaet. Bruk formen:</t>
  </si>
  <si>
    <t>Prosjekttype og nedslagsfelt (flere er mulig)</t>
  </si>
  <si>
    <t>- FoU-prosjekt</t>
  </si>
  <si>
    <t>07</t>
  </si>
  <si>
    <t>- nasjonalt prosjekt</t>
  </si>
  <si>
    <t>- internasjonalt prosjekt</t>
  </si>
  <si>
    <t>- regionalt prosjekt</t>
  </si>
  <si>
    <t>- prosjekt i regi av et nasjonalt museumsnettverk</t>
  </si>
  <si>
    <t>08</t>
  </si>
  <si>
    <t>09</t>
  </si>
  <si>
    <t>10</t>
  </si>
  <si>
    <t>Deltakelse i formaliserte FoU-samarbeid - antall prosjekter</t>
  </si>
  <si>
    <t>Har museet vedtatt forskningsplan som gjelder hele museet?</t>
  </si>
  <si>
    <t>Deltakelse i  prosjekter i regi av nasjonale museumsnettverk - antall prosjekter</t>
  </si>
  <si>
    <t>Antall publiserte forskningsartikler med fagfellevurdering</t>
  </si>
  <si>
    <t>Publikasjoner (utkommet i løpet av rapporteringsåret)</t>
  </si>
  <si>
    <t>Kompetanse</t>
  </si>
  <si>
    <t>Ansatte med autorisasjon som førstekonservator fra NMF</t>
  </si>
  <si>
    <t>Prosjekter og samarbeid</t>
  </si>
  <si>
    <t>FORSKNING, UTVIKLING OG NETTVERKSARBEID</t>
  </si>
  <si>
    <t>ADMINISTRASJON OG ORGANISASJON</t>
  </si>
  <si>
    <t>Kjønnsfordeling i styresammensetning</t>
  </si>
  <si>
    <t>Navn på formidlingsarenaer/avdelinger - jf. Innmeldte arenaer / egen utsending fra Kulturrådet.</t>
  </si>
  <si>
    <t>Gi en vurdering av institusjonens arbeid med mangfold og inkludering.</t>
  </si>
  <si>
    <t>Tall for tilvekst av objekter datert</t>
  </si>
  <si>
    <t/>
  </si>
  <si>
    <t>tilfredsstillende registrert totalt per 31.12</t>
  </si>
  <si>
    <t>digitalisert totalt per 31.12</t>
  </si>
  <si>
    <t>tilgjengeliggjort per 31.12</t>
  </si>
  <si>
    <t>svært gode</t>
  </si>
  <si>
    <t>tilfredsstillende</t>
  </si>
  <si>
    <t>ikke tilfredsstillende</t>
  </si>
  <si>
    <t>dårlige</t>
  </si>
  <si>
    <t>Oppbevaringsforhold per 31.12</t>
  </si>
  <si>
    <t>Prosentvis del av samlingene som oppbevares under forhold som er</t>
  </si>
  <si>
    <t>BESØK - UNDERSKJEMA FOR HVER ENKELT ARENA</t>
  </si>
  <si>
    <t>nyåpnet i løpet av året</t>
  </si>
  <si>
    <t>Har museet levende samlinger?</t>
  </si>
  <si>
    <t>Har museet arkivmateriale/kildesamlinger? (Se bort fra eget saksarkiv)</t>
  </si>
  <si>
    <t>Arbeider museet med immateriell kulturarv?</t>
  </si>
  <si>
    <t>Gi en vurdering og beskriv museets arbeid med immateriell kulturarv. Inntil 1000 tegn for museet samlet.</t>
  </si>
  <si>
    <t>Gi en vurdering av samlingsutviklingen. Inntil 1000 tegn for museet samlet.</t>
  </si>
  <si>
    <t>Gi en vurdering av registrering, digitalisering og tilgjengeliggjøring av samlinger og anlegg. Inntil 1000 tegn for museet samlet.</t>
  </si>
  <si>
    <t>Gi en vurdering av tilstanden til de kulturhistoriske bygningssamlingene. Inntil 1000 tegn for museet samlet.</t>
  </si>
  <si>
    <t>Gi en vurdering oppbevaringsforhold og tilstand for samlinger og anlegg. Inntil 1000 tegn for museet samlet.</t>
  </si>
  <si>
    <t>Gi en vurdering av utviklingen i besøk de siste årene. Inntil 1000 tegn for museet samlet.</t>
  </si>
  <si>
    <t>Gi en beskrivelse og vurdering av medvirkningstiltakene, samt institusjonens arbeid for å nå målgruppene familier, barn mellom 5 og 12 år og ungdom fra 13-18 år. Inntil 3000 tegn for museet samlet.</t>
  </si>
  <si>
    <t>Gi en vurdering av institusjonens arbeid med mangfold og inkludering. Noter endringer og resultater siden sist rapportering (eksempelvis programutvikling, rekruttering, strategiarbeid, kompetanseheving, styresammensetning, publikumsutvikling). Inntil 3000 tegn for museet samlet.</t>
  </si>
  <si>
    <t>Generelle kommentarer. Inntil 2000 tegn for museet samlet.</t>
  </si>
  <si>
    <t>antall kvinner</t>
  </si>
  <si>
    <t>antall menn</t>
  </si>
  <si>
    <t>i samsvar med plan</t>
  </si>
  <si>
    <t>Skjemaet er utviklet av Kulturdirektoratet som en hjelp til å forberede innlevering av statistikk fra museer med flere avdelinger.</t>
  </si>
  <si>
    <t>Excelskjemaet viser spørsmålene i museumsstatistikken for 2022 og kan brukes til å samle informasjon fra forskjellige deler av museet, som en forberedelse til utfylling av webskjemaet på www.altinn.no. Bruk hele eller deler av skjemaet etter behov.   
Denne excelboka består av fire ark: Om skjemaet (dette), Museet totalt, Avdelinger og Lister. 
Museet totalt viser alle spørsmålene i museumsstatistikken (kolonne B) og hvilken del av statistikkskjemaet de tilhører (kolonne A) - enten det er hovedskjemaet, der opplysninger som gjelder hele museet skal legges inn, eller underskjema for formidlingsavdelinger der arenavis informasjon skal registreres. Feltene for selve informasjonen er enten lysegrå, grønne eller oransje. De grønne feltene gjelder for hele organisasjonen og kan bare fylles ut på dette arket i excelboka. De grå feltene er låst for direkte redigering. De beregner og henter informasjon fra arket Avdelinger - og opplysningene må registreres der. De oransje feltene henter i utgangspunktet informasjon fra Avdelinger, men det er også mulig å legge informasjonen direkte inn i disse feltene. Vær oppmerksom på at formelen som henter avdelingstall da slettes.
Avdelinger fylles ut av museets forskjellige avdelinger. Alle felter med farget bakgrunn er låst for redigering. Informasjonen skal legges inn i de hvite feltene. Hver avdeling (inntil 30 stk.) har én rad til rådighet. Begynn med å skrive navn på avdelingen på første ledige rad i den første kolonnen på arket. For at utregningene i arket skal bli riktige må all informasjon fra denne avdelingen så legges inn på den samme raden. Arket summerer opp de avdelingsvise tallene, som så hentes til Museet totalt.  
Lister inneholder kun oppslagslister som brukes andre steder i boken.
Spørsmål om bruk av excelskjemaet, feilmeldinger etc. kan sendes på e-post til Bård Bie-Larsen (bard.bie-larsen@kulturdirektoratet.no)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</si>
</sst>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_ * #,##0.00_ ;_ * \-#,##0.00_ ;_ * &quot;-&quot;??_ ;_ @_ "/>
    <numFmt numFmtId="166" formatCode="_ * #,##0_ ;_ * \-#,##0_ ;_ * &quot;-&quot;??_ ;_ @_ "/>
  </numFmts>
  <fonts count="37" x14ac:knownFonts="1">
    <font>
      <sz val="10"/>
      <name val="Arial"/>
    </font>
    <font>
      <sz val="11"/>
      <color theme="1"/>
      <name val="Calibri"/>
      <family val="2"/>
      <scheme val="minor"/>
    </font>
    <font>
      <b/>
      <sz val="10"/>
      <name val="Arial"/>
      <family val="2"/>
    </font>
    <font>
      <b/>
      <sz val="11"/>
      <color theme="1"/>
      <name val="Calibri"/>
      <family val="2"/>
      <scheme val="minor"/>
    </font>
    <font>
      <sz val="11"/>
      <name val="Calibri"/>
      <family val="2"/>
      <scheme val="minor"/>
    </font>
    <font>
      <b/>
      <sz val="11"/>
      <name val="Calibri"/>
      <family val="2"/>
      <scheme val="minor"/>
    </font>
    <font>
      <sz val="10"/>
      <name val="Arial"/>
      <family val="2"/>
    </font>
    <font>
      <sz val="10"/>
      <name val="Arial"/>
      <family val="2"/>
    </font>
    <font>
      <i/>
      <sz val="11"/>
      <name val="Calibri"/>
      <family val="2"/>
      <scheme val="minor"/>
    </font>
    <font>
      <b/>
      <sz val="14"/>
      <name val="Arial"/>
      <family val="2"/>
    </font>
    <font>
      <b/>
      <sz val="11"/>
      <color rgb="FFFF0000"/>
      <name val="Arial"/>
      <family val="2"/>
    </font>
    <font>
      <b/>
      <sz val="11"/>
      <color theme="0"/>
      <name val="Calibri"/>
      <family val="2"/>
      <scheme val="minor"/>
    </font>
    <font>
      <sz val="11"/>
      <color theme="0"/>
      <name val="Calibri"/>
      <family val="2"/>
      <scheme val="minor"/>
    </font>
    <font>
      <b/>
      <sz val="14"/>
      <color theme="0"/>
      <name val="Arial"/>
      <family val="2"/>
    </font>
    <font>
      <b/>
      <sz val="18"/>
      <color theme="0"/>
      <name val="Calibri"/>
      <family val="2"/>
      <scheme val="minor"/>
    </font>
    <font>
      <b/>
      <sz val="16"/>
      <color theme="0"/>
      <name val="Calibri"/>
      <family val="2"/>
      <scheme val="minor"/>
    </font>
    <font>
      <sz val="8"/>
      <name val="Arial"/>
      <family val="2"/>
    </font>
    <font>
      <sz val="10"/>
      <color theme="0"/>
      <name val="Arial"/>
      <family val="2"/>
    </font>
    <font>
      <sz val="10"/>
      <color rgb="FF5F7480"/>
      <name val="Arial"/>
      <family val="2"/>
    </font>
    <font>
      <sz val="10"/>
      <color rgb="FF3C4952"/>
      <name val="Arial"/>
      <family val="2"/>
    </font>
    <font>
      <b/>
      <sz val="10"/>
      <color rgb="FFD2E7F3"/>
      <name val="Arial"/>
      <family val="2"/>
    </font>
    <font>
      <b/>
      <sz val="10"/>
      <color rgb="FFF2F1DE"/>
      <name val="Arial"/>
      <family val="2"/>
    </font>
    <font>
      <i/>
      <sz val="10"/>
      <color rgb="FFD2E7F3"/>
      <name val="Arial"/>
      <family val="2"/>
    </font>
    <font>
      <i/>
      <sz val="10"/>
      <color rgb="FFF2F1DE"/>
      <name val="Arial"/>
      <family val="2"/>
    </font>
    <font>
      <i/>
      <sz val="10"/>
      <color rgb="FF5F7480"/>
      <name val="Arial"/>
      <family val="2"/>
    </font>
    <font>
      <b/>
      <sz val="16"/>
      <color theme="1"/>
      <name val="Arial"/>
      <family val="2"/>
    </font>
    <font>
      <u/>
      <sz val="11"/>
      <name val="Calibri"/>
      <family val="2"/>
      <scheme val="minor"/>
    </font>
    <font>
      <sz val="11"/>
      <color rgb="FFF2F1DE"/>
      <name val="Calibri"/>
      <family val="2"/>
      <scheme val="minor"/>
    </font>
    <font>
      <sz val="8"/>
      <name val="Arial"/>
      <family val="2"/>
    </font>
    <font>
      <b/>
      <i/>
      <u/>
      <sz val="11"/>
      <name val="Calibri"/>
      <family val="2"/>
      <scheme val="minor"/>
    </font>
    <font>
      <b/>
      <u/>
      <sz val="11"/>
      <name val="Calibri"/>
      <family val="2"/>
      <scheme val="minor"/>
    </font>
    <font>
      <sz val="11"/>
      <color rgb="FF000000"/>
      <name val="Calibri"/>
      <family val="2"/>
      <scheme val="minor"/>
    </font>
    <font>
      <b/>
      <sz val="11"/>
      <color rgb="FFFF0000"/>
      <name val="Calibri"/>
      <family val="2"/>
      <scheme val="minor"/>
    </font>
    <font>
      <b/>
      <sz val="10"/>
      <color rgb="FF5F7480"/>
      <name val="Arial"/>
      <family val="2"/>
    </font>
    <font>
      <sz val="8"/>
      <color rgb="FF000000"/>
      <name val="Segoe UI"/>
      <family val="2"/>
    </font>
    <font>
      <b/>
      <i/>
      <sz val="10"/>
      <color rgb="FFF2F1DE"/>
      <name val="Arial"/>
      <family val="2"/>
    </font>
    <font>
      <i/>
      <sz val="10"/>
      <color rgb="FF3C4952"/>
      <name val="Arial"/>
      <family val="2"/>
    </font>
  </fonts>
  <fills count="13">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3C4952"/>
        <bgColor indexed="64"/>
      </patternFill>
    </fill>
    <fill>
      <patternFill patternType="solid">
        <fgColor rgb="FF5F7480"/>
        <bgColor indexed="64"/>
      </patternFill>
    </fill>
    <fill>
      <patternFill patternType="solid">
        <fgColor rgb="FFD2E7F3"/>
        <bgColor indexed="64"/>
      </patternFill>
    </fill>
    <fill>
      <patternFill patternType="solid">
        <fgColor rgb="FFCBD4BE"/>
        <bgColor indexed="64"/>
      </patternFill>
    </fill>
    <fill>
      <patternFill patternType="solid">
        <fgColor rgb="FFF2F1DE"/>
        <bgColor indexed="64"/>
      </patternFill>
    </fill>
    <fill>
      <patternFill patternType="lightDown"/>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auto="1"/>
      </bottom>
      <diagonal/>
    </border>
    <border>
      <left style="medium">
        <color indexed="64"/>
      </left>
      <right/>
      <top/>
      <bottom style="thin">
        <color auto="1"/>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s>
  <cellStyleXfs count="3">
    <xf numFmtId="0" fontId="0" fillId="0" borderId="0"/>
    <xf numFmtId="9" fontId="7" fillId="0" borderId="0" applyFont="0" applyFill="0" applyBorder="0" applyAlignment="0" applyProtection="0"/>
    <xf numFmtId="165" fontId="7" fillId="0" borderId="0" applyFont="0" applyFill="0" applyBorder="0" applyAlignment="0" applyProtection="0"/>
  </cellStyleXfs>
  <cellXfs count="269">
    <xf numFmtId="0" fontId="0" fillId="0" borderId="0" xfId="0"/>
    <xf numFmtId="0" fontId="6" fillId="0" borderId="0" xfId="0" applyFont="1"/>
    <xf numFmtId="49" fontId="4" fillId="0" borderId="0" xfId="0" applyNumberFormat="1" applyFont="1" applyAlignment="1">
      <alignment horizontal="center" vertical="center"/>
    </xf>
    <xf numFmtId="49" fontId="5" fillId="0" borderId="0" xfId="0" applyNumberFormat="1" applyFont="1" applyAlignment="1">
      <alignment horizontal="center"/>
    </xf>
    <xf numFmtId="0" fontId="4" fillId="0" borderId="0" xfId="0" applyFont="1"/>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xf>
    <xf numFmtId="49" fontId="5" fillId="0" borderId="0" xfId="0" applyNumberFormat="1" applyFont="1" applyAlignment="1">
      <alignment horizontal="center" wrapText="1"/>
    </xf>
    <xf numFmtId="0" fontId="5" fillId="0" borderId="0" xfId="0" applyFont="1"/>
    <xf numFmtId="0" fontId="4" fillId="0" borderId="0" xfId="0" applyFont="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xf>
    <xf numFmtId="0" fontId="6" fillId="0" borderId="0" xfId="0" applyFont="1" applyAlignment="1">
      <alignment wrapText="1"/>
    </xf>
    <xf numFmtId="0" fontId="4" fillId="3" borderId="0" xfId="0" applyFont="1" applyFill="1"/>
    <xf numFmtId="0" fontId="11" fillId="8" borderId="0" xfId="0" applyFont="1" applyFill="1"/>
    <xf numFmtId="49" fontId="12" fillId="8" borderId="0" xfId="0" applyNumberFormat="1" applyFont="1" applyFill="1" applyAlignment="1">
      <alignment horizontal="center" vertical="center"/>
    </xf>
    <xf numFmtId="0" fontId="12" fillId="8" borderId="0" xfId="0" applyFont="1" applyFill="1"/>
    <xf numFmtId="49" fontId="5" fillId="8" borderId="0" xfId="0" applyNumberFormat="1" applyFont="1" applyFill="1" applyAlignment="1">
      <alignment horizontal="center" vertical="center"/>
    </xf>
    <xf numFmtId="0" fontId="5" fillId="8" borderId="0" xfId="0" applyFont="1" applyFill="1"/>
    <xf numFmtId="0" fontId="4" fillId="8" borderId="0" xfId="0" applyFont="1" applyFill="1"/>
    <xf numFmtId="49" fontId="4" fillId="4" borderId="0" xfId="0" applyNumberFormat="1" applyFont="1" applyFill="1" applyAlignment="1">
      <alignment horizontal="center" vertical="center"/>
    </xf>
    <xf numFmtId="0" fontId="4" fillId="4" borderId="0" xfId="0" applyFont="1" applyFill="1"/>
    <xf numFmtId="0" fontId="4" fillId="7" borderId="0" xfId="0" applyFont="1" applyFill="1"/>
    <xf numFmtId="49" fontId="4" fillId="8" borderId="0" xfId="0" applyNumberFormat="1" applyFont="1" applyFill="1" applyAlignment="1">
      <alignment horizontal="center" vertical="center"/>
    </xf>
    <xf numFmtId="0" fontId="14" fillId="7" borderId="0" xfId="0" applyFont="1" applyFill="1" applyAlignment="1">
      <alignment horizontal="left" vertical="center"/>
    </xf>
    <xf numFmtId="9" fontId="6" fillId="2" borderId="0" xfId="0" applyNumberFormat="1" applyFont="1" applyFill="1" applyAlignment="1">
      <alignment wrapText="1"/>
    </xf>
    <xf numFmtId="9" fontId="6" fillId="8" borderId="0" xfId="0" applyNumberFormat="1" applyFont="1" applyFill="1" applyAlignment="1">
      <alignment wrapText="1"/>
    </xf>
    <xf numFmtId="0" fontId="6" fillId="8" borderId="0" xfId="0" applyFont="1" applyFill="1" applyAlignment="1">
      <alignment wrapText="1"/>
    </xf>
    <xf numFmtId="0" fontId="4" fillId="0" borderId="0" xfId="0" applyFont="1" applyAlignment="1">
      <alignment horizontal="left" vertical="top" wrapText="1"/>
    </xf>
    <xf numFmtId="0" fontId="4" fillId="10" borderId="0" xfId="0" applyFont="1" applyFill="1" applyProtection="1">
      <protection locked="0"/>
    </xf>
    <xf numFmtId="0" fontId="4" fillId="0" borderId="0" xfId="0" applyFont="1" applyAlignment="1">
      <alignment wrapText="1"/>
    </xf>
    <xf numFmtId="166" fontId="4" fillId="3" borderId="0" xfId="2" applyNumberFormat="1" applyFont="1" applyFill="1" applyBorder="1" applyProtection="1"/>
    <xf numFmtId="0" fontId="4" fillId="3" borderId="0" xfId="0" applyFont="1" applyFill="1" applyAlignment="1">
      <alignment horizontal="right"/>
    </xf>
    <xf numFmtId="9" fontId="4" fillId="3" borderId="0" xfId="0" applyNumberFormat="1" applyFont="1" applyFill="1"/>
    <xf numFmtId="164" fontId="4" fillId="3" borderId="0" xfId="0" applyNumberFormat="1" applyFont="1" applyFill="1"/>
    <xf numFmtId="166" fontId="4" fillId="6" borderId="0" xfId="2" applyNumberFormat="1" applyFont="1" applyFill="1" applyBorder="1" applyProtection="1">
      <protection locked="0"/>
    </xf>
    <xf numFmtId="166" fontId="4" fillId="10" borderId="0" xfId="2" applyNumberFormat="1" applyFont="1" applyFill="1" applyBorder="1" applyProtection="1">
      <protection locked="0"/>
    </xf>
    <xf numFmtId="2" fontId="4" fillId="6" borderId="0" xfId="0" applyNumberFormat="1" applyFont="1" applyFill="1" applyProtection="1">
      <protection locked="0"/>
    </xf>
    <xf numFmtId="49" fontId="11" fillId="8" borderId="0" xfId="0" applyNumberFormat="1" applyFont="1" applyFill="1" applyAlignment="1">
      <alignment horizontal="center" vertical="center"/>
    </xf>
    <xf numFmtId="0" fontId="12" fillId="7" borderId="0" xfId="0" applyFont="1" applyFill="1"/>
    <xf numFmtId="49" fontId="4" fillId="7" borderId="0" xfId="0" applyNumberFormat="1" applyFont="1" applyFill="1" applyAlignment="1">
      <alignment horizontal="center" vertical="center"/>
    </xf>
    <xf numFmtId="0" fontId="12" fillId="4" borderId="0" xfId="0" applyFont="1" applyFill="1"/>
    <xf numFmtId="49" fontId="4" fillId="2" borderId="0" xfId="0" applyNumberFormat="1" applyFont="1" applyFill="1" applyAlignment="1">
      <alignment horizontal="center" vertical="center"/>
    </xf>
    <xf numFmtId="0" fontId="0" fillId="7" borderId="0" xfId="0" applyFill="1"/>
    <xf numFmtId="0" fontId="0" fillId="8" borderId="0" xfId="0" applyFill="1"/>
    <xf numFmtId="0" fontId="18" fillId="8" borderId="0" xfId="0" applyFont="1" applyFill="1"/>
    <xf numFmtId="0" fontId="0" fillId="9" borderId="0" xfId="0" applyFill="1"/>
    <xf numFmtId="0" fontId="0" fillId="11" borderId="7" xfId="0" applyFill="1" applyBorder="1"/>
    <xf numFmtId="0" fontId="0" fillId="11" borderId="0" xfId="0" applyFill="1"/>
    <xf numFmtId="0" fontId="6" fillId="11" borderId="0" xfId="0" applyFont="1" applyFill="1"/>
    <xf numFmtId="9" fontId="0" fillId="11" borderId="0" xfId="1" applyFont="1" applyFill="1" applyBorder="1" applyProtection="1"/>
    <xf numFmtId="9" fontId="0" fillId="9" borderId="0" xfId="1" applyFont="1" applyFill="1" applyBorder="1" applyProtection="1"/>
    <xf numFmtId="49" fontId="4" fillId="0" borderId="0" xfId="0" applyNumberFormat="1" applyFont="1" applyAlignment="1">
      <alignment vertical="center"/>
    </xf>
    <xf numFmtId="0" fontId="2" fillId="7" borderId="0" xfId="0" applyFont="1" applyFill="1"/>
    <xf numFmtId="0" fontId="10" fillId="11" borderId="10" xfId="0" applyFont="1" applyFill="1" applyBorder="1" applyAlignment="1">
      <alignment wrapText="1"/>
    </xf>
    <xf numFmtId="0" fontId="0" fillId="12" borderId="7" xfId="0" applyFill="1" applyBorder="1" applyProtection="1">
      <protection locked="0"/>
    </xf>
    <xf numFmtId="0" fontId="6" fillId="12" borderId="7" xfId="0" applyFont="1" applyFill="1" applyBorder="1" applyProtection="1">
      <protection locked="0"/>
    </xf>
    <xf numFmtId="0" fontId="0" fillId="12" borderId="14" xfId="0" applyFill="1" applyBorder="1" applyProtection="1">
      <protection locked="0"/>
    </xf>
    <xf numFmtId="0" fontId="6" fillId="12" borderId="14" xfId="0" applyFont="1" applyFill="1" applyBorder="1" applyProtection="1">
      <protection locked="0"/>
    </xf>
    <xf numFmtId="0" fontId="0" fillId="11" borderId="10" xfId="0" applyFill="1" applyBorder="1"/>
    <xf numFmtId="0" fontId="17" fillId="8" borderId="14" xfId="0" applyFont="1" applyFill="1" applyBorder="1"/>
    <xf numFmtId="0" fontId="18" fillId="8" borderId="3" xfId="0" applyFont="1" applyFill="1" applyBorder="1"/>
    <xf numFmtId="9" fontId="0" fillId="12" borderId="14" xfId="1" applyFont="1" applyFill="1" applyBorder="1" applyProtection="1">
      <protection locked="0"/>
    </xf>
    <xf numFmtId="164" fontId="0" fillId="12" borderId="14" xfId="0" applyNumberFormat="1" applyFill="1" applyBorder="1" applyProtection="1">
      <protection locked="0"/>
    </xf>
    <xf numFmtId="166" fontId="0" fillId="12" borderId="14" xfId="2" applyNumberFormat="1" applyFont="1" applyFill="1" applyBorder="1" applyProtection="1">
      <protection locked="0"/>
    </xf>
    <xf numFmtId="2" fontId="0" fillId="12" borderId="14" xfId="0" applyNumberFormat="1" applyFill="1" applyBorder="1" applyProtection="1">
      <protection locked="0"/>
    </xf>
    <xf numFmtId="2" fontId="6" fillId="12" borderId="14" xfId="0" applyNumberFormat="1" applyFont="1" applyFill="1" applyBorder="1" applyProtection="1">
      <protection locked="0"/>
    </xf>
    <xf numFmtId="0" fontId="0" fillId="7" borderId="12" xfId="0" applyFill="1" applyBorder="1"/>
    <xf numFmtId="0" fontId="21" fillId="11" borderId="0" xfId="0" applyFont="1" applyFill="1"/>
    <xf numFmtId="0" fontId="6" fillId="12" borderId="10" xfId="0" applyFont="1" applyFill="1" applyBorder="1" applyProtection="1">
      <protection locked="0"/>
    </xf>
    <xf numFmtId="0" fontId="0" fillId="12" borderId="10" xfId="0" applyFill="1" applyBorder="1" applyProtection="1">
      <protection locked="0"/>
    </xf>
    <xf numFmtId="0" fontId="20" fillId="9" borderId="10" xfId="0" applyFont="1" applyFill="1" applyBorder="1"/>
    <xf numFmtId="0" fontId="20" fillId="9" borderId="0" xfId="0" applyFont="1" applyFill="1"/>
    <xf numFmtId="0" fontId="21" fillId="11" borderId="14" xfId="0" applyFont="1" applyFill="1" applyBorder="1"/>
    <xf numFmtId="0" fontId="3" fillId="11" borderId="16" xfId="0" applyFont="1" applyFill="1" applyBorder="1" applyAlignment="1">
      <alignment wrapText="1"/>
    </xf>
    <xf numFmtId="0" fontId="4" fillId="11" borderId="8" xfId="0" applyFont="1" applyFill="1" applyBorder="1" applyAlignment="1">
      <alignment wrapText="1"/>
    </xf>
    <xf numFmtId="0" fontId="5" fillId="9" borderId="8" xfId="0" applyFont="1" applyFill="1" applyBorder="1" applyAlignment="1">
      <alignment wrapText="1"/>
    </xf>
    <xf numFmtId="0" fontId="4" fillId="9" borderId="8" xfId="0" applyFont="1" applyFill="1" applyBorder="1" applyAlignment="1">
      <alignment wrapText="1"/>
    </xf>
    <xf numFmtId="0" fontId="5" fillId="11" borderId="8" xfId="0" applyFont="1" applyFill="1" applyBorder="1" applyAlignment="1">
      <alignment wrapText="1"/>
    </xf>
    <xf numFmtId="0" fontId="3" fillId="9" borderId="8" xfId="0" applyFont="1" applyFill="1" applyBorder="1" applyAlignment="1">
      <alignment wrapText="1"/>
    </xf>
    <xf numFmtId="0" fontId="4" fillId="9" borderId="6" xfId="0" applyFont="1" applyFill="1" applyBorder="1" applyAlignment="1">
      <alignment wrapText="1"/>
    </xf>
    <xf numFmtId="0" fontId="3" fillId="11" borderId="8" xfId="0" applyFont="1" applyFill="1" applyBorder="1" applyAlignment="1">
      <alignment wrapText="1"/>
    </xf>
    <xf numFmtId="0" fontId="18" fillId="8" borderId="12" xfId="0" applyFont="1" applyFill="1" applyBorder="1" applyAlignment="1">
      <alignment horizontal="left"/>
    </xf>
    <xf numFmtId="0" fontId="13" fillId="8" borderId="17" xfId="0" applyFont="1" applyFill="1" applyBorder="1" applyAlignment="1">
      <alignment wrapText="1"/>
    </xf>
    <xf numFmtId="0" fontId="13" fillId="8" borderId="8" xfId="0" applyFont="1" applyFill="1" applyBorder="1" applyAlignment="1">
      <alignment wrapText="1"/>
    </xf>
    <xf numFmtId="0" fontId="6" fillId="9" borderId="8" xfId="0" applyFont="1" applyFill="1" applyBorder="1" applyAlignment="1">
      <alignment wrapText="1"/>
    </xf>
    <xf numFmtId="0" fontId="6" fillId="9" borderId="8" xfId="0" applyFont="1" applyFill="1" applyBorder="1"/>
    <xf numFmtId="0" fontId="11" fillId="8" borderId="8" xfId="0" applyFont="1" applyFill="1" applyBorder="1" applyAlignment="1">
      <alignment wrapText="1"/>
    </xf>
    <xf numFmtId="49" fontId="4" fillId="2" borderId="18" xfId="0" applyNumberFormat="1" applyFont="1" applyFill="1" applyBorder="1" applyAlignment="1">
      <alignment horizontal="center"/>
    </xf>
    <xf numFmtId="0" fontId="22" fillId="9" borderId="2" xfId="0" applyFont="1" applyFill="1" applyBorder="1"/>
    <xf numFmtId="0" fontId="23" fillId="11" borderId="2" xfId="0" applyFont="1" applyFill="1" applyBorder="1"/>
    <xf numFmtId="0" fontId="23" fillId="11" borderId="1" xfId="0" applyFont="1" applyFill="1" applyBorder="1"/>
    <xf numFmtId="0" fontId="24" fillId="8" borderId="0" xfId="0" applyFont="1" applyFill="1"/>
    <xf numFmtId="0" fontId="0" fillId="7" borderId="11" xfId="0" applyFill="1" applyBorder="1"/>
    <xf numFmtId="0" fontId="0" fillId="7" borderId="4" xfId="0" applyFill="1" applyBorder="1"/>
    <xf numFmtId="0" fontId="2" fillId="7" borderId="4" xfId="0" applyFont="1" applyFill="1" applyBorder="1"/>
    <xf numFmtId="0" fontId="19" fillId="7" borderId="0" xfId="0" applyFont="1" applyFill="1"/>
    <xf numFmtId="0" fontId="6" fillId="0" borderId="5" xfId="0" applyFont="1" applyBorder="1" applyProtection="1">
      <protection locked="0"/>
    </xf>
    <xf numFmtId="0" fontId="0" fillId="7" borderId="13" xfId="0" applyFill="1" applyBorder="1"/>
    <xf numFmtId="0" fontId="2" fillId="0" borderId="0" xfId="0" applyFont="1"/>
    <xf numFmtId="49" fontId="4" fillId="10" borderId="0" xfId="0" applyNumberFormat="1" applyFont="1" applyFill="1" applyAlignment="1" applyProtection="1">
      <alignment horizontal="center" vertical="center"/>
      <protection locked="0"/>
    </xf>
    <xf numFmtId="0" fontId="15" fillId="8" borderId="0" xfId="0" applyFont="1" applyFill="1" applyAlignment="1">
      <alignment horizontal="left" vertical="center" wrapText="1"/>
    </xf>
    <xf numFmtId="0" fontId="11" fillId="8" borderId="0" xfId="0" applyFont="1" applyFill="1" applyAlignment="1">
      <alignment wrapText="1"/>
    </xf>
    <xf numFmtId="0" fontId="5" fillId="0" borderId="0" xfId="0" applyFont="1" applyAlignment="1">
      <alignment wrapText="1"/>
    </xf>
    <xf numFmtId="0" fontId="11" fillId="0" borderId="0" xfId="0" applyFont="1" applyAlignment="1">
      <alignment wrapText="1"/>
    </xf>
    <xf numFmtId="0" fontId="4" fillId="0" borderId="0" xfId="0" quotePrefix="1" applyFont="1" applyAlignment="1">
      <alignment wrapText="1"/>
    </xf>
    <xf numFmtId="0" fontId="4" fillId="5" borderId="0" xfId="0" applyFont="1" applyFill="1" applyAlignment="1">
      <alignment wrapText="1"/>
    </xf>
    <xf numFmtId="0" fontId="4" fillId="8" borderId="0" xfId="0" applyFont="1" applyFill="1" applyAlignment="1">
      <alignment wrapText="1"/>
    </xf>
    <xf numFmtId="0" fontId="4" fillId="7" borderId="0" xfId="0" applyFont="1" applyFill="1" applyAlignment="1">
      <alignment wrapText="1"/>
    </xf>
    <xf numFmtId="0" fontId="4" fillId="4" borderId="0" xfId="0" applyFont="1" applyFill="1" applyAlignment="1">
      <alignment wrapText="1"/>
    </xf>
    <xf numFmtId="0" fontId="22" fillId="9" borderId="1" xfId="0" applyFont="1" applyFill="1" applyBorder="1"/>
    <xf numFmtId="0" fontId="9" fillId="0" borderId="12" xfId="0" applyFont="1" applyBorder="1"/>
    <xf numFmtId="0" fontId="2" fillId="0" borderId="12" xfId="0" applyFont="1" applyBorder="1" applyAlignment="1">
      <alignment vertical="top"/>
    </xf>
    <xf numFmtId="49" fontId="6" fillId="0" borderId="13" xfId="0" applyNumberFormat="1" applyFont="1" applyBorder="1" applyAlignment="1">
      <alignment horizontal="left" vertical="top" wrapText="1"/>
    </xf>
    <xf numFmtId="0" fontId="0" fillId="4" borderId="0" xfId="0" applyFill="1"/>
    <xf numFmtId="0" fontId="25" fillId="5" borderId="20" xfId="0" applyFont="1" applyFill="1" applyBorder="1"/>
    <xf numFmtId="0" fontId="26" fillId="0" borderId="0" xfId="0" applyFont="1" applyAlignment="1">
      <alignment wrapText="1"/>
    </xf>
    <xf numFmtId="0" fontId="26" fillId="0" borderId="0" xfId="0" quotePrefix="1" applyFont="1" applyAlignment="1">
      <alignment wrapText="1"/>
    </xf>
    <xf numFmtId="166" fontId="4" fillId="0" borderId="0" xfId="2" applyNumberFormat="1" applyFont="1" applyFill="1" applyBorder="1" applyProtection="1"/>
    <xf numFmtId="0" fontId="4" fillId="11" borderId="6" xfId="0" applyFont="1" applyFill="1" applyBorder="1" applyAlignment="1">
      <alignment wrapText="1"/>
    </xf>
    <xf numFmtId="0" fontId="20" fillId="9" borderId="19" xfId="0" applyFont="1" applyFill="1" applyBorder="1"/>
    <xf numFmtId="0" fontId="20" fillId="9" borderId="14" xfId="0" applyFont="1" applyFill="1" applyBorder="1"/>
    <xf numFmtId="0" fontId="4" fillId="11" borderId="8" xfId="0" quotePrefix="1" applyFont="1" applyFill="1" applyBorder="1" applyAlignment="1">
      <alignment wrapText="1"/>
    </xf>
    <xf numFmtId="0" fontId="4" fillId="11" borderId="19" xfId="0" applyFont="1" applyFill="1" applyBorder="1" applyAlignment="1">
      <alignment wrapText="1"/>
    </xf>
    <xf numFmtId="0" fontId="4" fillId="11" borderId="19" xfId="0" quotePrefix="1" applyFont="1" applyFill="1" applyBorder="1" applyAlignment="1">
      <alignment wrapText="1"/>
    </xf>
    <xf numFmtId="0" fontId="4" fillId="11" borderId="24" xfId="0" applyFont="1" applyFill="1" applyBorder="1" applyAlignment="1">
      <alignment wrapText="1"/>
    </xf>
    <xf numFmtId="0" fontId="0" fillId="12" borderId="22" xfId="0" applyFill="1" applyBorder="1" applyProtection="1">
      <protection locked="0"/>
    </xf>
    <xf numFmtId="0" fontId="0" fillId="12" borderId="32" xfId="0" applyFill="1" applyBorder="1" applyProtection="1">
      <protection locked="0"/>
    </xf>
    <xf numFmtId="0" fontId="4" fillId="9" borderId="19" xfId="0" applyFont="1" applyFill="1" applyBorder="1" applyAlignment="1">
      <alignment wrapText="1"/>
    </xf>
    <xf numFmtId="0" fontId="4" fillId="9" borderId="24" xfId="0" applyFont="1" applyFill="1" applyBorder="1" applyAlignment="1">
      <alignment wrapText="1"/>
    </xf>
    <xf numFmtId="0" fontId="11" fillId="8" borderId="16" xfId="0" applyFont="1" applyFill="1" applyBorder="1" applyAlignment="1">
      <alignment wrapText="1"/>
    </xf>
    <xf numFmtId="0" fontId="5" fillId="11" borderId="40" xfId="0" applyFont="1" applyFill="1" applyBorder="1" applyAlignment="1">
      <alignment wrapText="1"/>
    </xf>
    <xf numFmtId="0" fontId="4" fillId="11" borderId="34" xfId="0" applyFont="1" applyFill="1" applyBorder="1" applyAlignment="1">
      <alignment wrapText="1"/>
    </xf>
    <xf numFmtId="0" fontId="4" fillId="9" borderId="19" xfId="0" quotePrefix="1" applyFont="1" applyFill="1" applyBorder="1" applyAlignment="1">
      <alignment wrapText="1"/>
    </xf>
    <xf numFmtId="0" fontId="21" fillId="11" borderId="40" xfId="0" applyFont="1" applyFill="1" applyBorder="1"/>
    <xf numFmtId="0" fontId="20" fillId="11" borderId="30" xfId="0" applyFont="1" applyFill="1" applyBorder="1"/>
    <xf numFmtId="0" fontId="4" fillId="11" borderId="22" xfId="0" applyFont="1" applyFill="1" applyBorder="1" applyAlignment="1">
      <alignment wrapText="1"/>
    </xf>
    <xf numFmtId="0" fontId="21" fillId="11" borderId="21" xfId="0" applyFont="1" applyFill="1" applyBorder="1"/>
    <xf numFmtId="2" fontId="0" fillId="12" borderId="19" xfId="0" applyNumberFormat="1" applyFill="1" applyBorder="1" applyProtection="1">
      <protection locked="0"/>
    </xf>
    <xf numFmtId="0" fontId="4" fillId="6" borderId="0" xfId="0" applyFont="1" applyFill="1" applyProtection="1">
      <protection locked="0"/>
    </xf>
    <xf numFmtId="0" fontId="4" fillId="6" borderId="0" xfId="0" applyFont="1" applyFill="1" applyAlignment="1" applyProtection="1">
      <alignment horizontal="right"/>
      <protection locked="0"/>
    </xf>
    <xf numFmtId="0" fontId="4" fillId="6" borderId="0" xfId="0" applyFont="1" applyFill="1" applyAlignment="1" applyProtection="1">
      <alignment horizontal="right" vertical="center"/>
      <protection locked="0"/>
    </xf>
    <xf numFmtId="0" fontId="4" fillId="0" borderId="0" xfId="0" applyFont="1" applyAlignment="1">
      <alignment horizontal="left"/>
    </xf>
    <xf numFmtId="0" fontId="0" fillId="9" borderId="19" xfId="0" applyFill="1" applyBorder="1"/>
    <xf numFmtId="0" fontId="0" fillId="9" borderId="14" xfId="0" applyFill="1" applyBorder="1"/>
    <xf numFmtId="0" fontId="4" fillId="11" borderId="24" xfId="0" quotePrefix="1" applyFont="1" applyFill="1" applyBorder="1" applyAlignment="1">
      <alignment wrapText="1"/>
    </xf>
    <xf numFmtId="0" fontId="0" fillId="12" borderId="45" xfId="0" applyFill="1" applyBorder="1" applyProtection="1">
      <protection locked="0"/>
    </xf>
    <xf numFmtId="0" fontId="29" fillId="9" borderId="23" xfId="0" quotePrefix="1" applyFont="1" applyFill="1" applyBorder="1" applyAlignment="1">
      <alignment wrapText="1"/>
    </xf>
    <xf numFmtId="0" fontId="30" fillId="11" borderId="23" xfId="0" applyFont="1" applyFill="1" applyBorder="1" applyAlignment="1">
      <alignment wrapText="1"/>
    </xf>
    <xf numFmtId="0" fontId="30" fillId="9" borderId="23" xfId="0" applyFont="1" applyFill="1" applyBorder="1" applyAlignment="1">
      <alignment wrapText="1"/>
    </xf>
    <xf numFmtId="0" fontId="29" fillId="11" borderId="43" xfId="0" applyFont="1" applyFill="1" applyBorder="1" applyAlignment="1">
      <alignment wrapText="1"/>
    </xf>
    <xf numFmtId="0" fontId="30" fillId="9" borderId="40" xfId="0" applyFont="1" applyFill="1" applyBorder="1" applyAlignment="1">
      <alignment wrapText="1"/>
    </xf>
    <xf numFmtId="0" fontId="4" fillId="9" borderId="22" xfId="0" applyFont="1" applyFill="1" applyBorder="1" applyAlignment="1">
      <alignment wrapText="1"/>
    </xf>
    <xf numFmtId="0" fontId="30" fillId="11" borderId="40" xfId="0" applyFont="1" applyFill="1" applyBorder="1" applyAlignment="1">
      <alignment wrapText="1"/>
    </xf>
    <xf numFmtId="49" fontId="8" fillId="2" borderId="47" xfId="0" applyNumberFormat="1" applyFont="1" applyFill="1" applyBorder="1" applyAlignment="1">
      <alignment horizontal="center" vertical="center"/>
    </xf>
    <xf numFmtId="166" fontId="8" fillId="3" borderId="47" xfId="0" applyNumberFormat="1" applyFont="1" applyFill="1" applyBorder="1"/>
    <xf numFmtId="49" fontId="5" fillId="0" borderId="0" xfId="0" applyNumberFormat="1" applyFont="1" applyAlignment="1">
      <alignment horizontal="left"/>
    </xf>
    <xf numFmtId="9" fontId="4" fillId="0" borderId="0" xfId="1" applyFont="1" applyFill="1" applyBorder="1" applyProtection="1"/>
    <xf numFmtId="9" fontId="4" fillId="0" borderId="0" xfId="1" applyFont="1" applyBorder="1" applyProtection="1"/>
    <xf numFmtId="9" fontId="4" fillId="0" borderId="0" xfId="1" applyFont="1" applyBorder="1" applyAlignment="1" applyProtection="1">
      <alignment horizontal="center"/>
    </xf>
    <xf numFmtId="0" fontId="17" fillId="8" borderId="0" xfId="0" applyFont="1" applyFill="1"/>
    <xf numFmtId="49" fontId="4" fillId="2" borderId="0" xfId="0" applyNumberFormat="1" applyFont="1" applyFill="1" applyAlignment="1">
      <alignment horizontal="center" vertical="center"/>
    </xf>
    <xf numFmtId="0" fontId="8" fillId="0" borderId="0" xfId="0" applyFont="1" applyAlignment="1">
      <alignment wrapText="1"/>
    </xf>
    <xf numFmtId="0" fontId="4" fillId="6" borderId="0" xfId="0" applyFont="1" applyFill="1" applyAlignment="1" applyProtection="1">
      <alignment horizontal="center" vertical="center"/>
      <protection locked="0"/>
    </xf>
    <xf numFmtId="49" fontId="4" fillId="0" borderId="0" xfId="0" applyNumberFormat="1" applyFont="1" applyFill="1" applyAlignment="1">
      <alignment horizontal="center" vertical="center"/>
    </xf>
    <xf numFmtId="0" fontId="4" fillId="0" borderId="0" xfId="0" applyFont="1" applyFill="1" applyProtection="1">
      <protection locked="0"/>
    </xf>
    <xf numFmtId="0" fontId="4" fillId="0" borderId="0" xfId="0" applyFont="1" applyFill="1"/>
    <xf numFmtId="49" fontId="5" fillId="0" borderId="0" xfId="0" applyNumberFormat="1" applyFont="1" applyFill="1" applyAlignment="1">
      <alignment horizontal="left"/>
    </xf>
    <xf numFmtId="0" fontId="4" fillId="0" borderId="0" xfId="0" quotePrefix="1" applyFont="1" applyFill="1" applyBorder="1"/>
    <xf numFmtId="0" fontId="4" fillId="0" borderId="0" xfId="0" applyFont="1" applyFill="1" applyBorder="1" applyAlignment="1">
      <alignment wrapText="1"/>
    </xf>
    <xf numFmtId="0" fontId="31" fillId="0" borderId="0" xfId="0" applyFont="1" applyAlignment="1">
      <alignment wrapText="1"/>
    </xf>
    <xf numFmtId="166" fontId="4" fillId="0" borderId="0" xfId="2" applyNumberFormat="1" applyFont="1" applyFill="1" applyBorder="1" applyProtection="1">
      <protection locked="0"/>
    </xf>
    <xf numFmtId="0" fontId="33" fillId="8" borderId="0" xfId="0" applyFont="1" applyFill="1"/>
    <xf numFmtId="0" fontId="18" fillId="8" borderId="36" xfId="0" applyFont="1" applyFill="1" applyBorder="1"/>
    <xf numFmtId="0" fontId="18" fillId="8" borderId="28" xfId="0" applyFont="1" applyFill="1" applyBorder="1"/>
    <xf numFmtId="0" fontId="18" fillId="8" borderId="29" xfId="0" applyFont="1" applyFill="1" applyBorder="1"/>
    <xf numFmtId="0" fontId="33" fillId="8" borderId="36" xfId="0" applyFont="1" applyFill="1" applyBorder="1"/>
    <xf numFmtId="0" fontId="33" fillId="8" borderId="28" xfId="0" applyFont="1" applyFill="1" applyBorder="1"/>
    <xf numFmtId="0" fontId="18" fillId="7" borderId="0" xfId="0" applyFont="1" applyFill="1"/>
    <xf numFmtId="0" fontId="18" fillId="0" borderId="0" xfId="0" applyFont="1"/>
    <xf numFmtId="9" fontId="6" fillId="11" borderId="0" xfId="1" applyNumberFormat="1" applyFont="1" applyFill="1" applyBorder="1" applyProtection="1"/>
    <xf numFmtId="0" fontId="6" fillId="12" borderId="26" xfId="0" applyFont="1" applyFill="1" applyBorder="1" applyProtection="1">
      <protection locked="0"/>
    </xf>
    <xf numFmtId="0" fontId="6" fillId="12" borderId="41" xfId="0" applyFont="1" applyFill="1" applyBorder="1" applyProtection="1">
      <protection locked="0"/>
    </xf>
    <xf numFmtId="0" fontId="6" fillId="12" borderId="30" xfId="0" applyFont="1" applyFill="1" applyBorder="1" applyProtection="1">
      <protection locked="0"/>
    </xf>
    <xf numFmtId="0" fontId="6" fillId="12" borderId="32" xfId="0" applyFont="1" applyFill="1" applyBorder="1" applyProtection="1">
      <protection locked="0"/>
    </xf>
    <xf numFmtId="0" fontId="6" fillId="12" borderId="23" xfId="0" applyFont="1" applyFill="1" applyBorder="1" applyProtection="1">
      <protection locked="0"/>
    </xf>
    <xf numFmtId="0" fontId="4" fillId="2" borderId="35" xfId="0" applyNumberFormat="1" applyFont="1" applyFill="1" applyBorder="1" applyAlignment="1">
      <alignment horizontal="center"/>
    </xf>
    <xf numFmtId="0" fontId="17" fillId="8" borderId="4" xfId="0" applyNumberFormat="1" applyFont="1" applyFill="1" applyBorder="1"/>
    <xf numFmtId="0" fontId="17" fillId="8" borderId="18" xfId="0" applyNumberFormat="1" applyFont="1" applyFill="1" applyBorder="1"/>
    <xf numFmtId="0" fontId="12" fillId="8" borderId="18" xfId="0" applyNumberFormat="1" applyFont="1" applyFill="1" applyBorder="1" applyAlignment="1">
      <alignment horizontal="center"/>
    </xf>
    <xf numFmtId="0" fontId="4" fillId="11" borderId="18" xfId="0" applyNumberFormat="1" applyFont="1" applyFill="1" applyBorder="1" applyAlignment="1">
      <alignment horizontal="center"/>
    </xf>
    <xf numFmtId="0" fontId="4" fillId="2" borderId="18" xfId="0" applyNumberFormat="1" applyFont="1" applyFill="1" applyBorder="1" applyAlignment="1">
      <alignment horizontal="center"/>
    </xf>
    <xf numFmtId="0" fontId="4" fillId="9" borderId="18" xfId="0" applyNumberFormat="1" applyFont="1" applyFill="1" applyBorder="1" applyAlignment="1">
      <alignment horizontal="center"/>
    </xf>
    <xf numFmtId="0" fontId="4" fillId="9" borderId="18" xfId="0" applyNumberFormat="1" applyFont="1" applyFill="1" applyBorder="1"/>
    <xf numFmtId="0" fontId="4" fillId="11" borderId="18" xfId="0" applyNumberFormat="1" applyFont="1" applyFill="1" applyBorder="1"/>
    <xf numFmtId="0" fontId="27" fillId="11" borderId="18" xfId="0" applyNumberFormat="1" applyFont="1" applyFill="1" applyBorder="1" applyAlignment="1">
      <alignment horizontal="center"/>
    </xf>
    <xf numFmtId="0" fontId="4" fillId="11" borderId="25" xfId="0" applyNumberFormat="1" applyFont="1" applyFill="1" applyBorder="1" applyAlignment="1">
      <alignment horizontal="center"/>
    </xf>
    <xf numFmtId="0" fontId="18" fillId="8" borderId="0" xfId="0" applyNumberFormat="1" applyFont="1" applyFill="1"/>
    <xf numFmtId="0" fontId="19" fillId="7" borderId="0" xfId="0" applyNumberFormat="1" applyFont="1" applyFill="1"/>
    <xf numFmtId="49" fontId="4" fillId="2" borderId="0" xfId="0" applyNumberFormat="1" applyFont="1" applyFill="1" applyAlignment="1">
      <alignment vertical="center"/>
    </xf>
    <xf numFmtId="49" fontId="4" fillId="2" borderId="0" xfId="0" applyNumberFormat="1" applyFont="1" applyFill="1" applyAlignment="1">
      <alignment horizontal="center" vertical="center"/>
    </xf>
    <xf numFmtId="0" fontId="17" fillId="8" borderId="0" xfId="0" quotePrefix="1" applyFont="1" applyFill="1"/>
    <xf numFmtId="0" fontId="5" fillId="11" borderId="8" xfId="0" applyNumberFormat="1" applyFont="1" applyFill="1" applyBorder="1" applyAlignment="1">
      <alignment horizontal="left" wrapText="1"/>
    </xf>
    <xf numFmtId="0" fontId="6" fillId="9" borderId="0" xfId="0" quotePrefix="1" applyFont="1" applyFill="1"/>
    <xf numFmtId="0" fontId="17" fillId="8" borderId="14" xfId="0" quotePrefix="1" applyFont="1" applyFill="1" applyBorder="1"/>
    <xf numFmtId="0" fontId="1" fillId="9" borderId="8" xfId="0" applyFont="1" applyFill="1" applyBorder="1" applyAlignment="1">
      <alignment wrapText="1"/>
    </xf>
    <xf numFmtId="0" fontId="4" fillId="2" borderId="1" xfId="0" applyNumberFormat="1" applyFont="1" applyFill="1" applyBorder="1" applyAlignment="1">
      <alignment horizontal="center" wrapText="1"/>
    </xf>
    <xf numFmtId="0" fontId="4" fillId="2" borderId="0" xfId="0" applyFont="1" applyFill="1"/>
    <xf numFmtId="0" fontId="6" fillId="8" borderId="18" xfId="0" applyNumberFormat="1" applyFont="1" applyFill="1" applyBorder="1"/>
    <xf numFmtId="0" fontId="6" fillId="11" borderId="18" xfId="0" applyNumberFormat="1" applyFont="1" applyFill="1" applyBorder="1"/>
    <xf numFmtId="49" fontId="4" fillId="2" borderId="27" xfId="0" applyNumberFormat="1" applyFont="1" applyFill="1" applyBorder="1" applyAlignment="1">
      <alignment horizontal="center"/>
    </xf>
    <xf numFmtId="0" fontId="6" fillId="8" borderId="0" xfId="0" applyNumberFormat="1" applyFont="1" applyFill="1"/>
    <xf numFmtId="0" fontId="6" fillId="7" borderId="0" xfId="0" applyNumberFormat="1" applyFont="1" applyFill="1"/>
    <xf numFmtId="0" fontId="6" fillId="0" borderId="0" xfId="0" applyNumberFormat="1" applyFont="1"/>
    <xf numFmtId="49" fontId="4" fillId="2" borderId="33" xfId="0" applyNumberFormat="1" applyFont="1" applyFill="1" applyBorder="1" applyAlignment="1">
      <alignment horizontal="center"/>
    </xf>
    <xf numFmtId="49" fontId="4" fillId="2" borderId="44" xfId="0" applyNumberFormat="1" applyFont="1" applyFill="1" applyBorder="1" applyAlignment="1">
      <alignment horizontal="center"/>
    </xf>
    <xf numFmtId="49" fontId="4" fillId="2" borderId="46" xfId="0" applyNumberFormat="1" applyFont="1" applyFill="1" applyBorder="1" applyAlignment="1">
      <alignment horizontal="center"/>
    </xf>
    <xf numFmtId="49" fontId="4" fillId="2" borderId="35" xfId="0" applyNumberFormat="1" applyFont="1" applyFill="1" applyBorder="1" applyAlignment="1">
      <alignment horizontal="center"/>
    </xf>
    <xf numFmtId="49" fontId="4" fillId="2" borderId="31" xfId="0" applyNumberFormat="1" applyFont="1" applyFill="1" applyBorder="1" applyAlignment="1">
      <alignment horizontal="center"/>
    </xf>
    <xf numFmtId="49" fontId="4" fillId="2" borderId="25" xfId="0" applyNumberFormat="1" applyFont="1" applyFill="1" applyBorder="1" applyAlignment="1">
      <alignment horizontal="center"/>
    </xf>
    <xf numFmtId="0" fontId="21" fillId="8" borderId="15" xfId="0" applyFont="1" applyFill="1" applyBorder="1" applyAlignment="1">
      <alignment horizontal="left"/>
    </xf>
    <xf numFmtId="0" fontId="35" fillId="8" borderId="5" xfId="0" applyFont="1" applyFill="1" applyBorder="1"/>
    <xf numFmtId="0" fontId="35" fillId="9" borderId="1" xfId="0" applyFont="1" applyFill="1" applyBorder="1"/>
    <xf numFmtId="0" fontId="23" fillId="8" borderId="5" xfId="0" applyFont="1" applyFill="1" applyBorder="1"/>
    <xf numFmtId="0" fontId="23" fillId="11" borderId="5" xfId="0" applyFont="1" applyFill="1" applyBorder="1"/>
    <xf numFmtId="0" fontId="23" fillId="9" borderId="1" xfId="0" applyFont="1" applyFill="1" applyBorder="1"/>
    <xf numFmtId="0" fontId="35" fillId="11" borderId="1" xfId="0" applyFont="1" applyFill="1" applyBorder="1"/>
    <xf numFmtId="0" fontId="23" fillId="11" borderId="1" xfId="0" applyFont="1" applyFill="1" applyBorder="1" applyAlignment="1">
      <alignment horizontal="left" vertical="top" wrapText="1"/>
    </xf>
    <xf numFmtId="0" fontId="23" fillId="11" borderId="9" xfId="0" applyFont="1" applyFill="1" applyBorder="1"/>
    <xf numFmtId="0" fontId="23" fillId="11" borderId="2" xfId="0" applyFont="1" applyFill="1" applyBorder="1" applyAlignment="1">
      <alignment horizontal="left" vertical="top" wrapText="1"/>
    </xf>
    <xf numFmtId="9" fontId="23" fillId="11" borderId="1" xfId="1" applyFont="1" applyFill="1" applyBorder="1" applyProtection="1"/>
    <xf numFmtId="9" fontId="23" fillId="11" borderId="9" xfId="1" applyFont="1" applyFill="1" applyBorder="1" applyProtection="1"/>
    <xf numFmtId="0" fontId="23" fillId="8" borderId="1" xfId="0" applyFont="1" applyFill="1" applyBorder="1"/>
    <xf numFmtId="0" fontId="23" fillId="11" borderId="5" xfId="0" applyFont="1" applyFill="1" applyBorder="1" applyAlignment="1">
      <alignment horizontal="left" vertical="top" wrapText="1"/>
    </xf>
    <xf numFmtId="0" fontId="23" fillId="11" borderId="39" xfId="0" applyFont="1" applyFill="1" applyBorder="1"/>
    <xf numFmtId="0" fontId="23" fillId="11" borderId="37" xfId="0" applyFont="1" applyFill="1" applyBorder="1"/>
    <xf numFmtId="0" fontId="23" fillId="11" borderId="38" xfId="0" applyFont="1" applyFill="1" applyBorder="1"/>
    <xf numFmtId="0" fontId="23" fillId="11" borderId="27" xfId="0" applyFont="1" applyFill="1" applyBorder="1"/>
    <xf numFmtId="0" fontId="23" fillId="11" borderId="33" xfId="0" applyFont="1" applyFill="1" applyBorder="1"/>
    <xf numFmtId="0" fontId="23" fillId="11" borderId="31" xfId="0" applyFont="1" applyFill="1" applyBorder="1"/>
    <xf numFmtId="0" fontId="23" fillId="11" borderId="42" xfId="0" applyFont="1" applyFill="1" applyBorder="1"/>
    <xf numFmtId="0" fontId="23" fillId="11" borderId="1" xfId="0" applyFont="1" applyFill="1" applyBorder="1" applyAlignment="1">
      <alignment horizontal="right" wrapText="1"/>
    </xf>
    <xf numFmtId="2" fontId="23" fillId="11" borderId="1" xfId="0" applyNumberFormat="1" applyFont="1" applyFill="1" applyBorder="1"/>
    <xf numFmtId="0" fontId="23" fillId="8" borderId="0" xfId="0" applyFont="1" applyFill="1"/>
    <xf numFmtId="0" fontId="23" fillId="7" borderId="0" xfId="0" applyFont="1" applyFill="1"/>
    <xf numFmtId="0" fontId="23" fillId="0" borderId="0" xfId="0" applyFont="1"/>
    <xf numFmtId="0" fontId="22" fillId="9" borderId="9" xfId="0" applyFont="1" applyFill="1" applyBorder="1"/>
    <xf numFmtId="0" fontId="22" fillId="9" borderId="5" xfId="0" applyFont="1" applyFill="1" applyBorder="1" applyAlignment="1">
      <alignment horizontal="left" vertical="top" wrapText="1"/>
    </xf>
    <xf numFmtId="9" fontId="22" fillId="9" borderId="1" xfId="1" applyFont="1" applyFill="1" applyBorder="1" applyProtection="1"/>
    <xf numFmtId="9" fontId="22" fillId="9" borderId="9" xfId="1" applyFont="1" applyFill="1" applyBorder="1" applyProtection="1"/>
    <xf numFmtId="164" fontId="22" fillId="9" borderId="1" xfId="0" applyNumberFormat="1" applyFont="1" applyFill="1" applyBorder="1"/>
    <xf numFmtId="0" fontId="22" fillId="9" borderId="37" xfId="0" applyFont="1" applyFill="1" applyBorder="1"/>
    <xf numFmtId="0" fontId="22" fillId="9" borderId="38" xfId="0" applyFont="1" applyFill="1" applyBorder="1"/>
    <xf numFmtId="0" fontId="22" fillId="9" borderId="39" xfId="0" applyFont="1" applyFill="1" applyBorder="1"/>
    <xf numFmtId="2" fontId="22" fillId="9" borderId="1" xfId="0" applyNumberFormat="1" applyFont="1" applyFill="1" applyBorder="1"/>
    <xf numFmtId="0" fontId="22" fillId="9" borderId="1" xfId="0" quotePrefix="1" applyFont="1" applyFill="1" applyBorder="1"/>
    <xf numFmtId="9" fontId="6" fillId="9" borderId="7" xfId="1" applyFont="1" applyFill="1" applyBorder="1" applyProtection="1"/>
    <xf numFmtId="0" fontId="36" fillId="7" borderId="0" xfId="0" applyFont="1" applyFill="1"/>
    <xf numFmtId="0" fontId="4" fillId="10" borderId="0" xfId="0" applyFont="1" applyFill="1" applyAlignment="1" applyProtection="1">
      <alignment horizontal="center"/>
      <protection locked="0"/>
    </xf>
    <xf numFmtId="0" fontId="4" fillId="10" borderId="0" xfId="0" applyFont="1" applyFill="1" applyAlignment="1" applyProtection="1">
      <alignment horizontal="left" vertical="top"/>
      <protection locked="0"/>
    </xf>
    <xf numFmtId="0" fontId="4" fillId="10" borderId="0" xfId="0" applyFont="1" applyFill="1" applyAlignment="1" applyProtection="1">
      <alignment horizontal="left" vertical="top" wrapText="1"/>
      <protection locked="0"/>
    </xf>
    <xf numFmtId="0" fontId="4" fillId="3" borderId="0" xfId="0" applyFont="1" applyFill="1" applyAlignment="1">
      <alignment horizontal="left" vertical="top" wrapText="1"/>
    </xf>
    <xf numFmtId="49" fontId="4" fillId="2" borderId="0" xfId="0" applyNumberFormat="1" applyFont="1" applyFill="1" applyAlignment="1">
      <alignment horizontal="center" vertical="center"/>
    </xf>
    <xf numFmtId="0" fontId="4" fillId="10" borderId="0" xfId="0" applyFont="1" applyFill="1" applyAlignment="1" applyProtection="1">
      <alignment horizontal="left"/>
      <protection locked="0"/>
    </xf>
    <xf numFmtId="0" fontId="14" fillId="7" borderId="0" xfId="0" applyFont="1" applyFill="1" applyAlignment="1">
      <alignment horizontal="left" vertical="center"/>
    </xf>
    <xf numFmtId="49" fontId="4" fillId="10" borderId="0" xfId="0" applyNumberFormat="1" applyFont="1" applyFill="1" applyAlignment="1" applyProtection="1">
      <alignment horizontal="center" vertical="center"/>
      <protection locked="0"/>
    </xf>
    <xf numFmtId="0" fontId="8" fillId="3" borderId="0" xfId="0" applyFont="1" applyFill="1" applyAlignment="1">
      <alignment horizontal="left" vertical="top" wrapText="1"/>
    </xf>
  </cellXfs>
  <cellStyles count="3">
    <cellStyle name="Komma" xfId="2" builtinId="3"/>
    <cellStyle name="Normal" xfId="0" builtinId="0"/>
    <cellStyle name="Prosent" xfId="1" builtinId="5"/>
  </cellStyles>
  <dxfs count="180">
    <dxf>
      <font>
        <color rgb="FFF2F1D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top style="thin">
          <color auto="1"/>
        </top>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border>
        <top style="thin">
          <color auto="1"/>
        </top>
        <vertical/>
        <horizontal/>
      </border>
    </dxf>
    <dxf>
      <border>
        <bottom style="thin">
          <color auto="1"/>
        </bottom>
        <vertical/>
        <horizontal/>
      </border>
    </dxf>
    <dxf>
      <border>
        <top style="thin">
          <color auto="1"/>
        </top>
        <vertical/>
        <horizontal/>
      </border>
    </dxf>
    <dxf>
      <border>
        <bottom style="thin">
          <color auto="1"/>
        </bottom>
        <vertical/>
        <horizontal/>
      </border>
    </dxf>
    <dxf>
      <border>
        <bottom style="thin">
          <color auto="1"/>
        </bottom>
        <vertical/>
        <horizontal/>
      </border>
    </dxf>
    <dxf>
      <fill>
        <patternFill patternType="solid"/>
      </fill>
      <border>
        <bottom style="thin">
          <color auto="1"/>
        </bottom>
        <vertical/>
        <horizontal/>
      </border>
    </dxf>
    <dxf>
      <border>
        <top style="thin">
          <color auto="1"/>
        </top>
        <vertical/>
        <horizontal/>
      </border>
    </dxf>
    <dxf>
      <border>
        <bottom style="thin">
          <color auto="1"/>
        </bottom>
        <vertical/>
        <horizontal/>
      </border>
    </dxf>
    <dxf>
      <fill>
        <patternFill patternType="lightDown"/>
      </fill>
      <border>
        <left style="thin">
          <color auto="1"/>
        </left>
        <right style="thin">
          <color auto="1"/>
        </right>
        <top/>
        <bottom/>
      </border>
    </dxf>
    <dxf>
      <fill>
        <patternFill patternType="solid"/>
      </fill>
      <border>
        <bottom style="thin">
          <color auto="1"/>
        </bottom>
        <vertical/>
        <horizontal/>
      </border>
    </dxf>
    <dxf>
      <fill>
        <patternFill patternType="solid"/>
      </fill>
      <border>
        <bottom style="thin">
          <color auto="1"/>
        </bottom>
        <vertical/>
        <horizontal/>
      </border>
    </dxf>
    <dxf>
      <border>
        <top style="thin">
          <color auto="1"/>
        </top>
        <vertical/>
        <horizontal/>
      </border>
    </dxf>
    <dxf>
      <border>
        <bottom style="thin">
          <color auto="1"/>
        </bottom>
        <vertical/>
        <horizontal/>
      </border>
    </dxf>
    <dxf>
      <border>
        <top style="thin">
          <color auto="1"/>
        </top>
        <vertical/>
        <horizontal/>
      </border>
    </dxf>
    <dxf>
      <border>
        <bottom style="thin">
          <color auto="1"/>
        </bottom>
        <vertical/>
        <horizontal/>
      </border>
    </dxf>
    <dxf>
      <fill>
        <patternFill patternType="lightDown"/>
      </fill>
      <border>
        <left style="thin">
          <color auto="1"/>
        </left>
        <right style="thin">
          <color auto="1"/>
        </right>
        <top/>
        <bottom/>
      </border>
    </dxf>
    <dxf>
      <fill>
        <patternFill patternType="solid"/>
      </fill>
      <border>
        <bottom style="thin">
          <color auto="1"/>
        </bottom>
        <vertical/>
        <horizontal/>
      </border>
    </dxf>
    <dxf>
      <fill>
        <patternFill patternType="solid"/>
      </fill>
      <border>
        <bottom style="thin">
          <color auto="1"/>
        </bottom>
        <vertical/>
        <horizontal/>
      </border>
    </dxf>
    <dxf>
      <border>
        <top style="thin">
          <color auto="1"/>
        </top>
        <vertical/>
        <horizontal/>
      </border>
    </dxf>
    <dxf>
      <border>
        <bottom style="thin">
          <color auto="1"/>
        </bottom>
        <vertical/>
        <horizontal/>
      </border>
    </dxf>
    <dxf>
      <border>
        <top style="thin">
          <color auto="1"/>
        </top>
        <vertical/>
        <horizontal/>
      </border>
    </dxf>
    <dxf>
      <border>
        <bottom style="thin">
          <color auto="1"/>
        </bottom>
        <vertical/>
        <horizontal/>
      </border>
    </dxf>
    <dxf>
      <fill>
        <patternFill patternType="lightDown"/>
      </fill>
      <border>
        <left style="thin">
          <color auto="1"/>
        </left>
        <right style="thin">
          <color auto="1"/>
        </right>
        <top/>
        <bottom/>
      </border>
    </dxf>
    <dxf>
      <fill>
        <patternFill patternType="solid"/>
      </fill>
      <border>
        <bottom style="thin">
          <color auto="1"/>
        </bottom>
        <vertical/>
        <horizontal/>
      </border>
    </dxf>
    <dxf>
      <fill>
        <patternFill patternType="solid"/>
      </fill>
      <border>
        <bottom style="thin">
          <color auto="1"/>
        </bottom>
        <vertical/>
        <horizontal/>
      </border>
    </dxf>
    <dxf>
      <border>
        <top style="thin">
          <color auto="1"/>
        </top>
        <vertical/>
        <horizontal/>
      </border>
    </dxf>
    <dxf>
      <border>
        <bottom style="thin">
          <color auto="1"/>
        </bottom>
        <vertical/>
        <horizontal/>
      </border>
    </dxf>
    <dxf>
      <border>
        <top style="thin">
          <color auto="1"/>
        </top>
        <vertical/>
        <horizontal/>
      </border>
    </dxf>
    <dxf>
      <border>
        <bottom style="thin">
          <color auto="1"/>
        </bottom>
        <vertical/>
        <horizontal/>
      </border>
    </dxf>
    <dxf>
      <fill>
        <patternFill patternType="lightDown"/>
      </fill>
      <border>
        <left style="thin">
          <color auto="1"/>
        </left>
        <right style="thin">
          <color auto="1"/>
        </right>
        <top/>
        <bottom/>
      </border>
    </dxf>
    <dxf>
      <fill>
        <patternFill patternType="solid"/>
      </fill>
      <border>
        <bottom style="thin">
          <color auto="1"/>
        </bottom>
        <vertical/>
        <horizontal/>
      </border>
    </dxf>
    <dxf>
      <fill>
        <patternFill patternType="solid"/>
      </fill>
      <border>
        <bottom style="thin">
          <color auto="1"/>
        </bottom>
        <vertical/>
        <horizontal/>
      </border>
    </dxf>
    <dxf>
      <border>
        <top style="thin">
          <color auto="1"/>
        </top>
        <vertical/>
        <horizontal/>
      </border>
    </dxf>
    <dxf>
      <border>
        <bottom style="thin">
          <color auto="1"/>
        </bottom>
        <vertical/>
        <horizontal/>
      </border>
    </dxf>
    <dxf>
      <border>
        <top style="thin">
          <color auto="1"/>
        </top>
        <vertical/>
        <horizontal/>
      </border>
    </dxf>
    <dxf>
      <border>
        <bottom style="thin">
          <color auto="1"/>
        </bottom>
        <vertical/>
        <horizontal/>
      </border>
    </dxf>
    <dxf>
      <fill>
        <patternFill patternType="lightDown"/>
      </fill>
      <border>
        <left style="thin">
          <color auto="1"/>
        </left>
        <right style="thin">
          <color auto="1"/>
        </right>
        <top/>
        <bottom/>
      </border>
    </dxf>
    <dxf>
      <fill>
        <patternFill patternType="solid"/>
      </fill>
      <border>
        <bottom style="thin">
          <color auto="1"/>
        </bottom>
        <vertical/>
        <horizontal/>
      </border>
    </dxf>
    <dxf>
      <fill>
        <patternFill patternType="solid"/>
      </fill>
      <border>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2F1DE"/>
      </font>
    </dxf>
    <dxf>
      <font>
        <color rgb="FFD2E7F3"/>
      </font>
    </dxf>
    <dxf>
      <font>
        <color rgb="FFD2E7F3"/>
      </font>
    </dxf>
    <dxf>
      <font>
        <color rgb="FFF2F1DE"/>
      </font>
    </dxf>
    <dxf>
      <font>
        <color rgb="FFF2F1DE"/>
      </font>
    </dxf>
    <dxf>
      <font>
        <color rgb="FFD2E7F3"/>
      </font>
    </dxf>
    <dxf>
      <font>
        <color rgb="FFD2E7F3"/>
      </font>
    </dxf>
    <dxf>
      <font>
        <color rgb="FFF2F1DE"/>
      </font>
    </dxf>
    <dxf>
      <font>
        <color rgb="FFF2F1DE"/>
      </font>
    </dxf>
    <dxf>
      <font>
        <color rgb="FFD2E7F3"/>
      </font>
    </dxf>
    <dxf>
      <border>
        <top style="thin">
          <color auto="1"/>
        </top>
        <vertical/>
        <horizontal/>
      </border>
    </dxf>
    <dxf>
      <border>
        <bottom style="thin">
          <color auto="1"/>
        </bottom>
        <vertical/>
        <horizontal/>
      </border>
    </dxf>
    <dxf>
      <fill>
        <patternFill patternType="lightDown"/>
      </fill>
      <border>
        <left style="thin">
          <color auto="1"/>
        </left>
        <right style="thin">
          <color auto="1"/>
        </right>
        <top/>
        <bottom/>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bgColor auto="1"/>
        </patternFill>
      </fill>
      <border>
        <bottom style="thin">
          <color auto="1"/>
        </bottom>
        <vertical/>
        <horizontal/>
      </border>
    </dxf>
    <dxf>
      <fill>
        <patternFill patternType="lightDown"/>
      </fill>
    </dxf>
    <dxf>
      <fill>
        <patternFill patternType="lightDown"/>
      </fill>
    </dxf>
    <dxf>
      <border>
        <bottom style="thin">
          <color auto="1"/>
        </bottom>
        <vertical/>
        <horizontal/>
      </border>
    </dxf>
    <dxf>
      <border>
        <left style="thin">
          <color auto="1"/>
        </left>
        <right style="thin">
          <color auto="1"/>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D2E7F3"/>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font>
    </dxf>
    <dxf>
      <font>
        <b val="0"/>
        <i/>
      </font>
    </dxf>
    <dxf>
      <font>
        <b val="0"/>
        <i/>
      </font>
    </dxf>
    <dxf>
      <font>
        <b val="0"/>
        <i/>
      </font>
    </dxf>
    <dxf>
      <font>
        <color rgb="FF9C0006"/>
      </font>
      <fill>
        <patternFill>
          <bgColor rgb="FFFFC7CE"/>
        </patternFill>
      </fill>
    </dxf>
  </dxfs>
  <tableStyles count="0" defaultTableStyle="TableStyleMedium9" defaultPivotStyle="PivotStyleLight16"/>
  <colors>
    <mruColors>
      <color rgb="FF3C4952"/>
      <color rgb="FFF2F1DE"/>
      <color rgb="FFD2E7F3"/>
      <color rgb="FF5F7480"/>
      <color rgb="FFE6E5C1"/>
      <color rgb="FFCBD4BE"/>
      <color rgb="FF8AA9BB"/>
      <color rgb="FFBDDCEE"/>
      <color rgb="FFECFB81"/>
      <color rgb="FFD9D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53</xdr:row>
          <xdr:rowOff>177800</xdr:rowOff>
        </xdr:from>
        <xdr:to>
          <xdr:col>6</xdr:col>
          <xdr:colOff>101600</xdr:colOff>
          <xdr:row>55</xdr:row>
          <xdr:rowOff>139700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Kunnskap om naturen og universet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31750</xdr:rowOff>
        </xdr:from>
        <xdr:to>
          <xdr:col>6</xdr:col>
          <xdr:colOff>101600</xdr:colOff>
          <xdr:row>56</xdr:row>
          <xdr:rowOff>69850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Mattradisjoner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25400</xdr:rowOff>
        </xdr:from>
        <xdr:to>
          <xdr:col>6</xdr:col>
          <xdr:colOff>101600</xdr:colOff>
          <xdr:row>57</xdr:row>
          <xdr:rowOff>50800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Muntlige tradisjoner og uttrykk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0</xdr:rowOff>
        </xdr:from>
        <xdr:to>
          <xdr:col>6</xdr:col>
          <xdr:colOff>184150</xdr:colOff>
          <xdr:row>58</xdr:row>
          <xdr:rowOff>31750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Sosiale skikker, ritualer og festiviteter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177800</xdr:rowOff>
        </xdr:from>
        <xdr:to>
          <xdr:col>6</xdr:col>
          <xdr:colOff>101600</xdr:colOff>
          <xdr:row>59</xdr:row>
          <xdr:rowOff>25400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Tradisjonelt håndverk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165100</xdr:rowOff>
        </xdr:from>
        <xdr:to>
          <xdr:col>6</xdr:col>
          <xdr:colOff>101600</xdr:colOff>
          <xdr:row>60</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Utøvende kunst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152400</xdr:rowOff>
        </xdr:from>
        <xdr:to>
          <xdr:col>6</xdr:col>
          <xdr:colOff>101600</xdr:colOff>
          <xdr:row>61</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Andre (benytt kommentarfelt)</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Bård Bie-Larsen" id="{56DC1EFA-FBBA-4421-AB4C-9898282B4BE4}" userId="S::bard.bie-larsen@kulturradet.no::769fb3c8-2d26-4269-a012-960dc0cdf262"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4" dT="2022-11-28T14:15:24.66" personId="{56DC1EFA-FBBA-4421-AB4C-9898282B4BE4}" id="{C44C2A63-CA7E-4AE7-B242-D113920CA5B2}">
    <text>Dersom en av avdelingene svarer «Ja» endrer svaret seg for hele museet til «Ja».</text>
  </threadedComment>
  <threadedComment ref="C50" dT="2022-11-28T14:15:54.49" personId="{56DC1EFA-FBBA-4421-AB4C-9898282B4BE4}" id="{E57A48AA-EAB8-463F-882C-25B7406EE2D3}">
    <text>Dersom minst én av avdelingene svarer «Ja» endrer svaret seg her til «Ja».</text>
  </threadedComment>
  <threadedComment ref="C54" dT="2022-11-28T14:16:50.21" personId="{56DC1EFA-FBBA-4421-AB4C-9898282B4BE4}" id="{60C114B5-76D4-4639-BE6E-EA44C71B0D7C}">
    <text>Hvis en av avdelingene svarer «Ja» endrer svaret seg her til «Ja»</text>
  </threadedComment>
  <threadedComment ref="E126" dT="2022-11-28T08:06:19.28" personId="{56DC1EFA-FBBA-4421-AB4C-9898282B4BE4}" id="{C460D734-0854-44DF-8513-739DEFE2C8D1}">
    <text>HJEPLETEKST:
Tilfredsstillende registrert per 31.12
Oppgi antall som er elektronisk registrert med tilstrekkelig informasjon slik at museet kan 
forvalte, formidle og forske i samsvar med museets formål, strategier og planer. Definisjonen på
hva som er tilfredsstillende registrert varierer med typer gjenstander, bygninger og anlegg. I
tillegg avhenger det av museets egne prioriteringer i samlingene og ulike behov for informasjon
om forskjellige deler av samlingene.</text>
  </threadedComment>
  <threadedComment ref="G126" dT="2022-11-28T08:07:34.63" personId="{56DC1EFA-FBBA-4421-AB4C-9898282B4BE4}" id="{31BF477E-2270-4C83-A880-5222F459A459}">
    <text>HJELPETEKST:
Digitalisert per 31.12
Oppgi antall gjenstander, fotografier, farkoster, bygninger og anlegg som er digitalisert, det være seg i form av et digitalt foto, en film, et lydklipp e.l. Tekstlig metadata regnes i denne
sammenhengen ikke som digital representasjon. For bygninger og større anlegg, bør det foreligge digitale representasjoner som dokumenterer hele bygningen / anlegget.
Det er ingen forutsetning at de digitaliserte objektene også skal være elektronisk registrert.
Antallet digitaliserte objekter kan med andre ord overstige antallet registrerte objekter.</text>
  </threadedComment>
  <threadedComment ref="I126" dT="2022-11-28T08:08:49.18" personId="{56DC1EFA-FBBA-4421-AB4C-9898282B4BE4}" id="{6A1BABB5-525C-419F-ACE1-B3BB97D71DF5}">
    <text>HJELPETEKST: 
Tilgjengeliggjort per 31.12
Antall gjenstander, fotografier, bygninger og anlegg tilgjengeliggjort på Internett med metadata og
digital representasjon (jf. beskrivelse av Digitalisert).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
  <sheetViews>
    <sheetView showGridLines="0" tabSelected="1" zoomScale="70" zoomScaleNormal="70" workbookViewId="0">
      <pane xSplit="2" ySplit="6" topLeftCell="C16" activePane="bottomRight" state="frozen"/>
      <selection pane="topRight" activeCell="C1" sqref="C1"/>
      <selection pane="bottomLeft" activeCell="A7" sqref="A7"/>
      <selection pane="bottomRight" activeCell="F5" sqref="F5"/>
    </sheetView>
  </sheetViews>
  <sheetFormatPr baseColWidth="10" defaultColWidth="11.453125" defaultRowHeight="12.5" x14ac:dyDescent="0.25"/>
  <cols>
    <col min="1" max="1" width="7.54296875" customWidth="1"/>
    <col min="2" max="2" width="139.81640625" customWidth="1"/>
  </cols>
  <sheetData>
    <row r="1" spans="2:2" ht="44.5" customHeight="1" thickBot="1" x14ac:dyDescent="0.3">
      <c r="B1" s="116"/>
    </row>
    <row r="2" spans="2:2" ht="87" customHeight="1" x14ac:dyDescent="0.4">
      <c r="B2" s="117" t="s">
        <v>401</v>
      </c>
    </row>
    <row r="3" spans="2:2" ht="10.5" customHeight="1" x14ac:dyDescent="0.4">
      <c r="B3" s="113"/>
    </row>
    <row r="4" spans="2:2" ht="34.5" customHeight="1" x14ac:dyDescent="0.25">
      <c r="B4" s="114" t="s">
        <v>548</v>
      </c>
    </row>
    <row r="5" spans="2:2" ht="294" customHeight="1" thickBot="1" x14ac:dyDescent="0.3">
      <c r="B5" s="115" t="s">
        <v>549</v>
      </c>
    </row>
  </sheetData>
  <sheetProtection sheet="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75"/>
  <sheetViews>
    <sheetView zoomScaleNormal="100" workbookViewId="0">
      <selection activeCell="E5" sqref="E5"/>
    </sheetView>
  </sheetViews>
  <sheetFormatPr baseColWidth="10" defaultColWidth="11.453125" defaultRowHeight="14.5" x14ac:dyDescent="0.35"/>
  <cols>
    <col min="1" max="1" width="2.81640625" style="23" customWidth="1"/>
    <col min="2" max="2" width="30.453125" style="43" customWidth="1"/>
    <col min="3" max="3" width="97.81640625" style="111" customWidth="1"/>
    <col min="4" max="4" width="6.81640625" style="22" customWidth="1"/>
    <col min="5" max="5" width="20.54296875" style="23" customWidth="1"/>
    <col min="6" max="6" width="6.81640625" style="22" customWidth="1"/>
    <col min="7" max="7" width="20.54296875" style="23" customWidth="1"/>
    <col min="8" max="8" width="6.81640625" style="22" customWidth="1"/>
    <col min="9" max="9" width="16.81640625" style="23" customWidth="1"/>
    <col min="10" max="10" width="6.81640625" style="22" customWidth="1"/>
    <col min="11" max="11" width="16.81640625" style="23" customWidth="1"/>
    <col min="12" max="12" width="10.1796875" style="23" customWidth="1"/>
    <col min="13" max="13" width="3.81640625" style="23" customWidth="1"/>
    <col min="14" max="16384" width="11.453125" style="23"/>
  </cols>
  <sheetData>
    <row r="1" spans="1:36" ht="63" customHeight="1" x14ac:dyDescent="0.35">
      <c r="A1" s="24"/>
      <c r="B1" s="266" t="s">
        <v>402</v>
      </c>
      <c r="C1" s="266"/>
      <c r="D1" s="266"/>
      <c r="E1" s="266"/>
      <c r="F1" s="266"/>
      <c r="G1" s="266"/>
      <c r="H1" s="266"/>
      <c r="I1" s="266"/>
      <c r="J1" s="266"/>
      <c r="K1" s="266"/>
      <c r="L1" s="266"/>
      <c r="M1" s="26"/>
      <c r="N1" s="24"/>
      <c r="O1" s="24"/>
      <c r="P1" s="24"/>
      <c r="Q1" s="24"/>
      <c r="R1" s="24"/>
      <c r="S1" s="24"/>
      <c r="T1" s="24"/>
      <c r="U1" s="24"/>
      <c r="V1" s="24"/>
      <c r="W1" s="24"/>
      <c r="X1" s="24"/>
      <c r="Y1" s="24"/>
      <c r="Z1" s="24"/>
      <c r="AA1" s="24"/>
      <c r="AB1" s="24"/>
      <c r="AC1" s="24"/>
      <c r="AD1" s="24"/>
      <c r="AE1" s="24"/>
      <c r="AF1" s="24"/>
      <c r="AG1" s="24"/>
      <c r="AH1" s="24"/>
      <c r="AI1" s="24"/>
      <c r="AJ1" s="24"/>
    </row>
    <row r="2" spans="1:36" ht="51" customHeight="1" x14ac:dyDescent="0.35">
      <c r="A2" s="24"/>
      <c r="B2" s="16"/>
      <c r="C2" s="103" t="s">
        <v>0</v>
      </c>
      <c r="D2" s="17"/>
      <c r="E2" s="18"/>
      <c r="F2" s="17"/>
      <c r="G2" s="18"/>
      <c r="H2" s="17"/>
      <c r="I2" s="18"/>
      <c r="J2" s="17"/>
      <c r="K2" s="17"/>
      <c r="L2" s="17"/>
      <c r="M2" s="17"/>
      <c r="N2" s="21"/>
      <c r="O2" s="24"/>
      <c r="P2" s="24"/>
      <c r="Q2" s="24"/>
      <c r="R2" s="24"/>
      <c r="S2" s="24"/>
      <c r="T2" s="24"/>
      <c r="U2" s="24"/>
      <c r="V2" s="24"/>
      <c r="W2" s="24"/>
      <c r="X2" s="24"/>
      <c r="Y2" s="24"/>
      <c r="Z2" s="24"/>
      <c r="AA2" s="24"/>
      <c r="AB2" s="24"/>
      <c r="AC2" s="24"/>
      <c r="AD2" s="24"/>
      <c r="AE2" s="24"/>
      <c r="AF2" s="24"/>
      <c r="AG2" s="24"/>
      <c r="AH2" s="24"/>
      <c r="AI2" s="24"/>
      <c r="AJ2" s="24"/>
    </row>
    <row r="3" spans="1:36" ht="29" x14ac:dyDescent="0.35">
      <c r="A3" s="24"/>
      <c r="B3" s="104" t="s">
        <v>1</v>
      </c>
      <c r="C3" s="104" t="s">
        <v>410</v>
      </c>
      <c r="D3" s="40" t="s">
        <v>2</v>
      </c>
      <c r="E3" s="18"/>
      <c r="F3" s="17"/>
      <c r="G3" s="18"/>
      <c r="H3" s="17"/>
      <c r="I3" s="18"/>
      <c r="J3" s="17"/>
      <c r="K3" s="17"/>
      <c r="L3" s="17"/>
      <c r="M3" s="17"/>
      <c r="N3" s="21"/>
      <c r="O3" s="24"/>
      <c r="P3" s="24"/>
      <c r="Q3" s="24"/>
      <c r="R3" s="24"/>
      <c r="S3" s="24"/>
      <c r="T3" s="24"/>
      <c r="U3" s="24"/>
      <c r="V3" s="24"/>
      <c r="W3" s="24"/>
      <c r="X3" s="24"/>
      <c r="Y3" s="24"/>
      <c r="Z3" s="24"/>
      <c r="AA3" s="24"/>
      <c r="AB3" s="24"/>
      <c r="AC3" s="24"/>
      <c r="AD3" s="24"/>
      <c r="AE3" s="24"/>
      <c r="AF3" s="24"/>
      <c r="AG3" s="24"/>
      <c r="AH3" s="24"/>
      <c r="AI3" s="24"/>
      <c r="AJ3" s="24"/>
    </row>
    <row r="4" spans="1:36" x14ac:dyDescent="0.35">
      <c r="A4" s="24"/>
      <c r="B4" s="18"/>
      <c r="C4" s="105" t="s">
        <v>3</v>
      </c>
      <c r="D4" s="2"/>
      <c r="E4" s="3" t="s">
        <v>4</v>
      </c>
      <c r="F4" s="2"/>
      <c r="G4" s="4"/>
      <c r="H4" s="2"/>
      <c r="I4" s="4"/>
      <c r="J4" s="2"/>
      <c r="K4" s="2"/>
      <c r="L4" s="2"/>
      <c r="M4" s="25"/>
      <c r="N4" s="21"/>
      <c r="O4" s="24"/>
      <c r="P4" s="24"/>
      <c r="Q4" s="24"/>
      <c r="R4" s="24"/>
      <c r="S4" s="24"/>
      <c r="T4" s="24"/>
      <c r="U4" s="24"/>
      <c r="V4" s="24"/>
      <c r="W4" s="24"/>
      <c r="X4" s="24"/>
      <c r="Y4" s="24"/>
      <c r="Z4" s="24"/>
      <c r="AA4" s="24"/>
      <c r="AB4" s="24"/>
      <c r="AC4" s="24"/>
      <c r="AD4" s="24"/>
      <c r="AE4" s="24"/>
      <c r="AF4" s="24"/>
      <c r="AG4" s="24"/>
      <c r="AH4" s="24"/>
      <c r="AI4" s="24"/>
      <c r="AJ4" s="24"/>
    </row>
    <row r="5" spans="1:36" x14ac:dyDescent="0.35">
      <c r="A5" s="24"/>
      <c r="B5" s="18" t="s">
        <v>5</v>
      </c>
      <c r="C5" s="107" t="s">
        <v>6</v>
      </c>
      <c r="D5" s="44" t="s">
        <v>7</v>
      </c>
      <c r="E5" s="31"/>
      <c r="F5" s="2"/>
      <c r="G5" s="4"/>
      <c r="H5" s="2"/>
      <c r="I5" s="4"/>
      <c r="J5" s="2"/>
      <c r="K5" s="2"/>
      <c r="L5" s="2"/>
      <c r="M5" s="25"/>
      <c r="N5" s="21"/>
      <c r="O5" s="24"/>
      <c r="P5" s="24"/>
      <c r="Q5" s="24"/>
      <c r="R5" s="24"/>
      <c r="S5" s="24"/>
      <c r="T5" s="24"/>
      <c r="U5" s="24"/>
      <c r="V5" s="24"/>
      <c r="W5" s="24"/>
      <c r="X5" s="24"/>
      <c r="Y5" s="24"/>
      <c r="Z5" s="24"/>
      <c r="AA5" s="24"/>
      <c r="AB5" s="24"/>
      <c r="AC5" s="24"/>
      <c r="AD5" s="24"/>
      <c r="AE5" s="24"/>
      <c r="AF5" s="24"/>
      <c r="AG5" s="24"/>
      <c r="AH5" s="24"/>
      <c r="AI5" s="24"/>
      <c r="AJ5" s="24"/>
    </row>
    <row r="6" spans="1:36" x14ac:dyDescent="0.35">
      <c r="A6" s="24"/>
      <c r="B6" s="18" t="s">
        <v>5</v>
      </c>
      <c r="C6" s="107" t="s">
        <v>8</v>
      </c>
      <c r="D6" s="44" t="s">
        <v>9</v>
      </c>
      <c r="E6" s="31"/>
      <c r="F6" s="2"/>
      <c r="G6" s="4"/>
      <c r="H6" s="2"/>
      <c r="I6" s="4"/>
      <c r="J6" s="2"/>
      <c r="K6" s="2"/>
      <c r="L6" s="2"/>
      <c r="M6" s="25"/>
      <c r="N6" s="21"/>
      <c r="O6" s="24"/>
      <c r="P6" s="24"/>
      <c r="Q6" s="24"/>
      <c r="R6" s="24"/>
      <c r="S6" s="24"/>
      <c r="T6" s="24"/>
      <c r="U6" s="24"/>
      <c r="V6" s="24"/>
      <c r="W6" s="24"/>
      <c r="X6" s="24"/>
      <c r="Y6" s="24"/>
      <c r="Z6" s="24"/>
      <c r="AA6" s="24"/>
      <c r="AB6" s="24"/>
      <c r="AC6" s="24"/>
      <c r="AD6" s="24"/>
      <c r="AE6" s="24"/>
      <c r="AF6" s="24"/>
      <c r="AG6" s="24"/>
      <c r="AH6" s="24"/>
      <c r="AI6" s="24"/>
      <c r="AJ6" s="24"/>
    </row>
    <row r="7" spans="1:36" x14ac:dyDescent="0.35">
      <c r="A7" s="24"/>
      <c r="B7" s="18" t="s">
        <v>5</v>
      </c>
      <c r="C7" s="107" t="s">
        <v>10</v>
      </c>
      <c r="D7" s="44" t="s">
        <v>11</v>
      </c>
      <c r="E7" s="31"/>
      <c r="F7" s="2"/>
      <c r="G7" s="4"/>
      <c r="H7" s="2"/>
      <c r="I7" s="4"/>
      <c r="J7" s="2"/>
      <c r="K7" s="2"/>
      <c r="L7" s="2"/>
      <c r="M7" s="25"/>
      <c r="N7" s="21"/>
      <c r="O7" s="24"/>
      <c r="P7" s="24"/>
      <c r="Q7" s="24"/>
      <c r="R7" s="24"/>
      <c r="S7" s="24"/>
      <c r="T7" s="24"/>
      <c r="U7" s="24"/>
      <c r="V7" s="24"/>
      <c r="W7" s="24"/>
      <c r="X7" s="24"/>
      <c r="Y7" s="24"/>
      <c r="Z7" s="24"/>
      <c r="AA7" s="24"/>
      <c r="AB7" s="24"/>
      <c r="AC7" s="24"/>
      <c r="AD7" s="24"/>
      <c r="AE7" s="24"/>
      <c r="AF7" s="24"/>
      <c r="AG7" s="24"/>
      <c r="AH7" s="24"/>
      <c r="AI7" s="24"/>
      <c r="AJ7" s="24"/>
    </row>
    <row r="8" spans="1:36" x14ac:dyDescent="0.35">
      <c r="A8" s="24"/>
      <c r="B8" s="18" t="s">
        <v>5</v>
      </c>
      <c r="C8" s="107" t="s">
        <v>12</v>
      </c>
      <c r="D8" s="44" t="s">
        <v>13</v>
      </c>
      <c r="E8" s="31"/>
      <c r="F8" s="2"/>
      <c r="G8" s="4"/>
      <c r="H8" s="2"/>
      <c r="I8" s="4"/>
      <c r="J8" s="2"/>
      <c r="K8" s="2"/>
      <c r="L8" s="2"/>
      <c r="M8" s="25"/>
      <c r="N8" s="21"/>
      <c r="O8" s="24"/>
      <c r="P8" s="24"/>
      <c r="Q8" s="24"/>
      <c r="R8" s="24"/>
      <c r="S8" s="24"/>
      <c r="T8" s="24"/>
      <c r="U8" s="24"/>
      <c r="V8" s="24"/>
      <c r="W8" s="24"/>
      <c r="X8" s="24"/>
      <c r="Y8" s="24"/>
      <c r="Z8" s="24"/>
      <c r="AA8" s="24"/>
      <c r="AB8" s="24"/>
      <c r="AC8" s="24"/>
      <c r="AD8" s="24"/>
      <c r="AE8" s="24"/>
      <c r="AF8" s="24"/>
      <c r="AG8" s="24"/>
      <c r="AH8" s="24"/>
      <c r="AI8" s="24"/>
      <c r="AJ8" s="24"/>
    </row>
    <row r="9" spans="1:36" x14ac:dyDescent="0.35">
      <c r="A9" s="24"/>
      <c r="B9" s="18"/>
      <c r="C9" s="107" t="s">
        <v>14</v>
      </c>
      <c r="D9" s="44" t="s">
        <v>405</v>
      </c>
      <c r="E9" s="31"/>
      <c r="F9" s="2"/>
      <c r="G9" s="4"/>
      <c r="H9" s="2"/>
      <c r="I9" s="4"/>
      <c r="J9" s="2"/>
      <c r="K9" s="2"/>
      <c r="L9" s="2"/>
      <c r="M9" s="25"/>
      <c r="N9" s="21"/>
      <c r="O9" s="24"/>
      <c r="P9" s="24"/>
      <c r="Q9" s="24"/>
      <c r="R9" s="24"/>
      <c r="S9" s="24"/>
      <c r="T9" s="24"/>
      <c r="U9" s="24"/>
      <c r="V9" s="24"/>
      <c r="W9" s="24"/>
      <c r="X9" s="24"/>
      <c r="Y9" s="24"/>
      <c r="Z9" s="24"/>
      <c r="AA9" s="24"/>
      <c r="AB9" s="24"/>
      <c r="AC9" s="24"/>
      <c r="AD9" s="24"/>
      <c r="AE9" s="24"/>
      <c r="AF9" s="24"/>
      <c r="AG9" s="24"/>
      <c r="AH9" s="24"/>
      <c r="AI9" s="24"/>
      <c r="AJ9" s="24"/>
    </row>
    <row r="10" spans="1:36" x14ac:dyDescent="0.35">
      <c r="A10" s="24"/>
      <c r="B10" s="18"/>
      <c r="C10" s="107" t="s">
        <v>403</v>
      </c>
      <c r="D10" s="44" t="s">
        <v>404</v>
      </c>
      <c r="E10" s="31"/>
      <c r="F10" s="2"/>
      <c r="G10" s="4"/>
      <c r="H10" s="2"/>
      <c r="I10" s="4"/>
      <c r="J10" s="2"/>
      <c r="K10" s="2"/>
      <c r="L10" s="2"/>
      <c r="M10" s="25"/>
      <c r="N10" s="21"/>
      <c r="O10" s="24"/>
      <c r="P10" s="24"/>
      <c r="Q10" s="24"/>
      <c r="R10" s="24"/>
      <c r="S10" s="24"/>
      <c r="T10" s="24"/>
      <c r="U10" s="24"/>
      <c r="V10" s="24"/>
      <c r="W10" s="24"/>
      <c r="X10" s="24"/>
      <c r="Y10" s="24"/>
      <c r="Z10" s="24"/>
      <c r="AA10" s="24"/>
      <c r="AB10" s="24"/>
      <c r="AC10" s="24"/>
      <c r="AD10" s="24"/>
      <c r="AE10" s="24"/>
      <c r="AF10" s="24"/>
      <c r="AG10" s="24"/>
      <c r="AH10" s="24"/>
      <c r="AI10" s="24"/>
      <c r="AJ10" s="24"/>
    </row>
    <row r="11" spans="1:36" x14ac:dyDescent="0.35">
      <c r="A11" s="24"/>
      <c r="B11" s="18"/>
      <c r="C11" s="32"/>
      <c r="D11" s="2"/>
      <c r="E11" s="4"/>
      <c r="F11" s="2"/>
      <c r="G11" s="4"/>
      <c r="H11" s="2"/>
      <c r="I11" s="4"/>
      <c r="J11" s="2"/>
      <c r="K11" s="2"/>
      <c r="L11" s="2"/>
      <c r="M11" s="25"/>
      <c r="N11" s="21"/>
      <c r="O11" s="24"/>
      <c r="P11" s="24"/>
      <c r="Q11" s="24"/>
      <c r="R11" s="24"/>
      <c r="S11" s="24"/>
      <c r="T11" s="24"/>
      <c r="U11" s="24"/>
      <c r="V11" s="24"/>
      <c r="W11" s="24"/>
      <c r="X11" s="24"/>
      <c r="Y11" s="24"/>
      <c r="Z11" s="24"/>
      <c r="AA11" s="24"/>
      <c r="AB11" s="24"/>
      <c r="AC11" s="24"/>
      <c r="AD11" s="24"/>
      <c r="AE11" s="24"/>
      <c r="AF11" s="24"/>
      <c r="AG11" s="24"/>
      <c r="AH11" s="24"/>
      <c r="AI11" s="24"/>
      <c r="AJ11" s="24"/>
    </row>
    <row r="12" spans="1:36" x14ac:dyDescent="0.35">
      <c r="A12" s="24"/>
      <c r="B12" s="18"/>
      <c r="C12" s="32"/>
      <c r="D12" s="2"/>
      <c r="E12" s="4"/>
      <c r="F12" s="2"/>
      <c r="G12" s="4"/>
      <c r="H12" s="2"/>
      <c r="I12" s="4"/>
      <c r="J12" s="2"/>
      <c r="K12" s="2"/>
      <c r="L12" s="2"/>
      <c r="M12" s="25"/>
      <c r="N12" s="21"/>
      <c r="O12" s="24"/>
      <c r="P12" s="24"/>
      <c r="Q12" s="24"/>
      <c r="R12" s="24"/>
      <c r="S12" s="24"/>
      <c r="T12" s="24"/>
      <c r="U12" s="24"/>
      <c r="V12" s="24"/>
      <c r="W12" s="24"/>
      <c r="X12" s="24"/>
      <c r="Y12" s="24"/>
      <c r="Z12" s="24"/>
      <c r="AA12" s="24"/>
      <c r="AB12" s="24"/>
      <c r="AC12" s="24"/>
      <c r="AD12" s="24"/>
      <c r="AE12" s="24"/>
      <c r="AF12" s="24"/>
      <c r="AG12" s="24"/>
      <c r="AH12" s="24"/>
      <c r="AI12" s="24"/>
      <c r="AJ12" s="24"/>
    </row>
    <row r="13" spans="1:36" x14ac:dyDescent="0.35">
      <c r="A13" s="24"/>
      <c r="B13" s="18"/>
      <c r="C13" s="105" t="s">
        <v>15</v>
      </c>
      <c r="D13" s="2"/>
      <c r="E13" s="3" t="s">
        <v>4</v>
      </c>
      <c r="F13" s="2"/>
      <c r="G13" s="4"/>
      <c r="H13" s="2"/>
      <c r="I13" s="4"/>
      <c r="J13" s="2"/>
      <c r="K13" s="2"/>
      <c r="L13" s="2"/>
      <c r="M13" s="25"/>
      <c r="N13" s="21"/>
      <c r="O13" s="24"/>
      <c r="P13" s="24"/>
      <c r="Q13" s="24"/>
      <c r="R13" s="24"/>
      <c r="S13" s="24"/>
      <c r="T13" s="24"/>
      <c r="U13" s="24"/>
      <c r="V13" s="24"/>
      <c r="W13" s="24"/>
      <c r="X13" s="24"/>
      <c r="Y13" s="24"/>
      <c r="Z13" s="24"/>
      <c r="AA13" s="24"/>
      <c r="AB13" s="24"/>
      <c r="AC13" s="24"/>
      <c r="AD13" s="24"/>
      <c r="AE13" s="24"/>
      <c r="AF13" s="24"/>
      <c r="AG13" s="24"/>
      <c r="AH13" s="24"/>
      <c r="AI13" s="24"/>
      <c r="AJ13" s="24"/>
    </row>
    <row r="14" spans="1:36" x14ac:dyDescent="0.35">
      <c r="A14" s="24"/>
      <c r="B14" s="18" t="s">
        <v>5</v>
      </c>
      <c r="C14" s="32" t="s">
        <v>16</v>
      </c>
      <c r="D14" s="44">
        <v>390</v>
      </c>
      <c r="E14" s="31"/>
      <c r="F14" s="2"/>
      <c r="G14" s="4"/>
      <c r="H14" s="2"/>
      <c r="I14" s="4"/>
      <c r="J14" s="2"/>
      <c r="K14" s="2"/>
      <c r="L14" s="2"/>
      <c r="M14" s="25"/>
      <c r="N14" s="21"/>
      <c r="O14" s="24"/>
      <c r="P14" s="24"/>
      <c r="Q14" s="24"/>
      <c r="R14" s="24"/>
      <c r="S14" s="24"/>
      <c r="T14" s="24"/>
      <c r="U14" s="24"/>
      <c r="V14" s="24"/>
      <c r="W14" s="24"/>
      <c r="X14" s="24"/>
      <c r="Y14" s="24"/>
      <c r="Z14" s="24"/>
      <c r="AA14" s="24"/>
      <c r="AB14" s="24"/>
      <c r="AC14" s="24"/>
      <c r="AD14" s="24"/>
      <c r="AE14" s="24"/>
      <c r="AF14" s="24"/>
      <c r="AG14" s="24"/>
      <c r="AH14" s="24"/>
      <c r="AI14" s="24"/>
      <c r="AJ14" s="24"/>
    </row>
    <row r="15" spans="1:36" x14ac:dyDescent="0.35">
      <c r="A15" s="24"/>
      <c r="B15" s="18" t="s">
        <v>5</v>
      </c>
      <c r="C15" s="32" t="s">
        <v>17</v>
      </c>
      <c r="D15" s="44">
        <v>391</v>
      </c>
      <c r="E15" s="31"/>
      <c r="F15" s="2"/>
      <c r="G15" s="4"/>
      <c r="H15" s="2"/>
      <c r="I15" s="4"/>
      <c r="J15" s="2"/>
      <c r="K15" s="2"/>
      <c r="L15" s="2"/>
      <c r="M15" s="25"/>
      <c r="N15" s="21"/>
      <c r="O15" s="24"/>
      <c r="P15" s="24"/>
      <c r="Q15" s="24"/>
      <c r="R15" s="24"/>
      <c r="S15" s="24"/>
      <c r="T15" s="24"/>
      <c r="U15" s="24"/>
      <c r="V15" s="24"/>
      <c r="W15" s="24"/>
      <c r="X15" s="24"/>
      <c r="Y15" s="24"/>
      <c r="Z15" s="24"/>
      <c r="AA15" s="24"/>
      <c r="AB15" s="24"/>
      <c r="AC15" s="24"/>
      <c r="AD15" s="24"/>
      <c r="AE15" s="24"/>
      <c r="AF15" s="24"/>
      <c r="AG15" s="24"/>
      <c r="AH15" s="24"/>
      <c r="AI15" s="24"/>
      <c r="AJ15" s="24"/>
    </row>
    <row r="16" spans="1:36" x14ac:dyDescent="0.35">
      <c r="A16" s="24"/>
      <c r="B16" s="18"/>
      <c r="C16" s="32" t="s">
        <v>18</v>
      </c>
      <c r="D16" s="44">
        <v>392</v>
      </c>
      <c r="E16" s="31"/>
      <c r="F16" s="2"/>
      <c r="G16" s="4"/>
      <c r="H16" s="2"/>
      <c r="I16" s="4"/>
      <c r="J16" s="2"/>
      <c r="K16" s="2"/>
      <c r="L16" s="2"/>
      <c r="M16" s="25"/>
      <c r="N16" s="21"/>
      <c r="O16" s="24"/>
      <c r="P16" s="24"/>
      <c r="Q16" s="24"/>
      <c r="R16" s="24"/>
      <c r="S16" s="24"/>
      <c r="T16" s="24"/>
      <c r="U16" s="24"/>
      <c r="V16" s="24"/>
      <c r="W16" s="24"/>
      <c r="X16" s="24"/>
      <c r="Y16" s="24"/>
      <c r="Z16" s="24"/>
      <c r="AA16" s="24"/>
      <c r="AB16" s="24"/>
      <c r="AC16" s="24"/>
      <c r="AD16" s="24"/>
      <c r="AE16" s="24"/>
      <c r="AF16" s="24"/>
      <c r="AG16" s="24"/>
      <c r="AH16" s="24"/>
      <c r="AI16" s="24"/>
      <c r="AJ16" s="24"/>
    </row>
    <row r="17" spans="1:36" x14ac:dyDescent="0.35">
      <c r="A17" s="24"/>
      <c r="B17" s="18"/>
      <c r="C17" s="32" t="s">
        <v>406</v>
      </c>
      <c r="D17" s="163" t="s">
        <v>407</v>
      </c>
      <c r="E17" s="31"/>
      <c r="F17" s="2"/>
      <c r="G17" s="4"/>
      <c r="H17" s="2"/>
      <c r="I17" s="4"/>
      <c r="J17" s="2"/>
      <c r="K17" s="2"/>
      <c r="L17" s="2"/>
      <c r="M17" s="25"/>
      <c r="N17" s="21"/>
      <c r="O17" s="24"/>
      <c r="P17" s="24"/>
      <c r="Q17" s="24"/>
      <c r="R17" s="24"/>
      <c r="S17" s="24"/>
      <c r="T17" s="24"/>
      <c r="U17" s="24"/>
      <c r="V17" s="24"/>
      <c r="W17" s="24"/>
      <c r="X17" s="24"/>
      <c r="Y17" s="24"/>
      <c r="Z17" s="24"/>
      <c r="AA17" s="24"/>
      <c r="AB17" s="24"/>
      <c r="AC17" s="24"/>
      <c r="AD17" s="24"/>
      <c r="AE17" s="24"/>
      <c r="AF17" s="24"/>
      <c r="AG17" s="24"/>
      <c r="AH17" s="24"/>
      <c r="AI17" s="24"/>
      <c r="AJ17" s="24"/>
    </row>
    <row r="18" spans="1:36" x14ac:dyDescent="0.35">
      <c r="A18" s="24"/>
      <c r="B18" s="18" t="s">
        <v>5</v>
      </c>
      <c r="C18" s="4"/>
      <c r="D18" s="4"/>
      <c r="E18" s="4"/>
      <c r="F18" s="2"/>
      <c r="G18" s="4"/>
      <c r="H18" s="2"/>
      <c r="I18" s="4"/>
      <c r="J18" s="2"/>
      <c r="K18" s="2"/>
      <c r="L18" s="2"/>
      <c r="M18" s="25"/>
      <c r="N18" s="21"/>
      <c r="O18" s="24"/>
      <c r="P18" s="24"/>
      <c r="Q18" s="24"/>
      <c r="R18" s="24"/>
      <c r="S18" s="24"/>
      <c r="T18" s="24"/>
      <c r="U18" s="24"/>
      <c r="V18" s="24"/>
      <c r="W18" s="24"/>
      <c r="X18" s="24"/>
      <c r="Y18" s="24"/>
      <c r="Z18" s="24"/>
      <c r="AA18" s="24"/>
      <c r="AB18" s="24"/>
      <c r="AC18" s="24"/>
      <c r="AD18" s="24"/>
      <c r="AE18" s="24"/>
      <c r="AF18" s="24"/>
      <c r="AG18" s="24"/>
      <c r="AH18" s="24"/>
      <c r="AI18" s="24"/>
      <c r="AJ18" s="24"/>
    </row>
    <row r="19" spans="1:36" ht="29" x14ac:dyDescent="0.35">
      <c r="A19" s="24"/>
      <c r="B19" s="104" t="s">
        <v>1</v>
      </c>
      <c r="C19" s="104" t="s">
        <v>411</v>
      </c>
      <c r="D19" s="40" t="s">
        <v>2</v>
      </c>
      <c r="E19" s="18"/>
      <c r="F19" s="17"/>
      <c r="G19" s="18"/>
      <c r="H19" s="17"/>
      <c r="I19" s="18"/>
      <c r="J19" s="17"/>
      <c r="K19" s="17"/>
      <c r="L19" s="17"/>
      <c r="M19" s="17"/>
      <c r="N19" s="21"/>
      <c r="O19" s="24"/>
      <c r="P19" s="24"/>
      <c r="Q19" s="24"/>
      <c r="R19" s="24"/>
      <c r="S19" s="24"/>
      <c r="T19" s="24"/>
      <c r="U19" s="24"/>
      <c r="V19" s="24"/>
      <c r="W19" s="24"/>
      <c r="X19" s="24"/>
      <c r="Y19" s="24"/>
      <c r="Z19" s="24"/>
      <c r="AA19" s="24"/>
      <c r="AB19" s="24"/>
      <c r="AC19" s="24"/>
      <c r="AD19" s="24"/>
      <c r="AE19" s="24"/>
      <c r="AF19" s="24"/>
      <c r="AG19" s="24"/>
      <c r="AH19" s="24"/>
      <c r="AI19" s="24"/>
      <c r="AJ19" s="24"/>
    </row>
    <row r="20" spans="1:36" x14ac:dyDescent="0.35">
      <c r="A20" s="24"/>
      <c r="B20" s="18"/>
      <c r="C20" s="105"/>
      <c r="D20" s="2"/>
      <c r="E20" s="4"/>
      <c r="F20" s="2"/>
      <c r="G20" s="4"/>
      <c r="H20" s="2"/>
      <c r="I20" s="4"/>
      <c r="J20" s="2"/>
      <c r="K20" s="2"/>
      <c r="L20" s="2"/>
      <c r="M20" s="25"/>
      <c r="N20" s="21"/>
      <c r="O20" s="24"/>
      <c r="P20" s="24"/>
      <c r="Q20" s="24"/>
      <c r="R20" s="24"/>
      <c r="S20" s="24"/>
      <c r="T20" s="24"/>
      <c r="U20" s="24"/>
      <c r="V20" s="24"/>
      <c r="W20" s="24"/>
      <c r="X20" s="24"/>
      <c r="Y20" s="24"/>
      <c r="Z20" s="24"/>
      <c r="AA20" s="24"/>
      <c r="AB20" s="24"/>
      <c r="AC20" s="24"/>
      <c r="AD20" s="24"/>
      <c r="AE20" s="24"/>
      <c r="AF20" s="24"/>
      <c r="AG20" s="24"/>
      <c r="AH20" s="24"/>
      <c r="AI20" s="24"/>
      <c r="AJ20" s="24"/>
    </row>
    <row r="21" spans="1:36" x14ac:dyDescent="0.35">
      <c r="A21" s="24"/>
      <c r="B21" s="18"/>
      <c r="C21" s="105" t="s">
        <v>19</v>
      </c>
      <c r="D21" s="2"/>
      <c r="E21" s="3" t="s">
        <v>4</v>
      </c>
      <c r="F21" s="2"/>
      <c r="G21" s="4"/>
      <c r="H21" s="2"/>
      <c r="I21" s="4"/>
      <c r="J21" s="2"/>
      <c r="K21" s="2"/>
      <c r="L21" s="2"/>
      <c r="M21" s="25"/>
      <c r="N21" s="21"/>
      <c r="O21" s="24"/>
      <c r="P21" s="24"/>
      <c r="Q21" s="24"/>
      <c r="R21" s="24"/>
      <c r="S21" s="24"/>
      <c r="T21" s="24"/>
      <c r="U21" s="24"/>
      <c r="V21" s="24"/>
      <c r="W21" s="24"/>
      <c r="X21" s="24"/>
      <c r="Y21" s="24"/>
      <c r="Z21" s="24"/>
      <c r="AA21" s="24"/>
      <c r="AB21" s="24"/>
      <c r="AC21" s="24"/>
      <c r="AD21" s="24"/>
      <c r="AE21" s="24"/>
      <c r="AF21" s="24"/>
      <c r="AG21" s="24"/>
      <c r="AH21" s="24"/>
      <c r="AI21" s="24"/>
      <c r="AJ21" s="24"/>
    </row>
    <row r="22" spans="1:36" x14ac:dyDescent="0.35">
      <c r="A22" s="24"/>
      <c r="B22" s="18" t="s">
        <v>5</v>
      </c>
      <c r="C22" s="32" t="s">
        <v>20</v>
      </c>
      <c r="D22" s="44" t="s">
        <v>21</v>
      </c>
      <c r="E22" s="33">
        <f>Avdelinger!K34</f>
        <v>0</v>
      </c>
      <c r="F22" s="2"/>
      <c r="G22" s="4"/>
      <c r="H22" s="2"/>
      <c r="I22" s="4"/>
      <c r="J22" s="2"/>
      <c r="K22" s="2"/>
      <c r="L22" s="2"/>
      <c r="M22" s="25"/>
      <c r="N22" s="21"/>
      <c r="O22" s="24"/>
      <c r="P22" s="24"/>
      <c r="Q22" s="24"/>
      <c r="R22" s="24"/>
      <c r="S22" s="24"/>
      <c r="T22" s="24"/>
      <c r="U22" s="24"/>
      <c r="V22" s="24"/>
      <c r="W22" s="24"/>
      <c r="X22" s="24"/>
      <c r="Y22" s="24"/>
      <c r="Z22" s="24"/>
      <c r="AA22" s="24"/>
      <c r="AB22" s="24"/>
      <c r="AC22" s="24"/>
      <c r="AD22" s="24"/>
      <c r="AE22" s="24"/>
      <c r="AF22" s="24"/>
      <c r="AG22" s="24"/>
      <c r="AH22" s="24"/>
      <c r="AI22" s="24"/>
      <c r="AJ22" s="24"/>
    </row>
    <row r="23" spans="1:36" x14ac:dyDescent="0.35">
      <c r="A23" s="24"/>
      <c r="B23" s="18" t="s">
        <v>5</v>
      </c>
      <c r="C23" s="32" t="s">
        <v>22</v>
      </c>
      <c r="D23" s="44" t="s">
        <v>23</v>
      </c>
      <c r="E23" s="33">
        <f>Avdelinger!L34</f>
        <v>0</v>
      </c>
      <c r="F23" s="2"/>
      <c r="G23" s="4"/>
      <c r="H23" s="2"/>
      <c r="I23" s="4"/>
      <c r="J23" s="2"/>
      <c r="K23" s="2"/>
      <c r="L23" s="2"/>
      <c r="M23" s="25"/>
      <c r="N23" s="21"/>
      <c r="O23" s="24"/>
      <c r="P23" s="24"/>
      <c r="Q23" s="24"/>
      <c r="R23" s="24"/>
      <c r="S23" s="24"/>
      <c r="T23" s="24"/>
      <c r="U23" s="24"/>
      <c r="V23" s="24"/>
      <c r="W23" s="24"/>
      <c r="X23" s="24"/>
      <c r="Y23" s="24"/>
      <c r="Z23" s="24"/>
      <c r="AA23" s="24"/>
      <c r="AB23" s="24"/>
      <c r="AC23" s="24"/>
      <c r="AD23" s="24"/>
      <c r="AE23" s="24"/>
      <c r="AF23" s="24"/>
      <c r="AG23" s="24"/>
      <c r="AH23" s="24"/>
      <c r="AI23" s="24"/>
      <c r="AJ23" s="24"/>
    </row>
    <row r="24" spans="1:36" x14ac:dyDescent="0.35">
      <c r="A24" s="24"/>
      <c r="B24" s="18" t="s">
        <v>5</v>
      </c>
      <c r="C24" s="32" t="s">
        <v>24</v>
      </c>
      <c r="D24" s="44" t="s">
        <v>25</v>
      </c>
      <c r="E24" s="33">
        <f>Avdelinger!M34</f>
        <v>0</v>
      </c>
      <c r="F24" s="2"/>
      <c r="G24" s="4"/>
      <c r="H24" s="2"/>
      <c r="I24" s="4"/>
      <c r="J24" s="2"/>
      <c r="K24" s="2"/>
      <c r="L24" s="2"/>
      <c r="M24" s="25"/>
      <c r="N24" s="21"/>
      <c r="O24" s="24"/>
      <c r="P24" s="24"/>
      <c r="Q24" s="24"/>
      <c r="R24" s="24"/>
      <c r="S24" s="24"/>
      <c r="T24" s="24"/>
      <c r="U24" s="24"/>
      <c r="V24" s="24"/>
      <c r="W24" s="24"/>
      <c r="X24" s="24"/>
      <c r="Y24" s="24"/>
      <c r="Z24" s="24"/>
      <c r="AA24" s="24"/>
      <c r="AB24" s="24"/>
      <c r="AC24" s="24"/>
      <c r="AD24" s="24"/>
      <c r="AE24" s="24"/>
      <c r="AF24" s="24"/>
      <c r="AG24" s="24"/>
      <c r="AH24" s="24"/>
      <c r="AI24" s="24"/>
      <c r="AJ24" s="24"/>
    </row>
    <row r="25" spans="1:36" x14ac:dyDescent="0.35">
      <c r="A25" s="24"/>
      <c r="B25" s="18" t="s">
        <v>5</v>
      </c>
      <c r="C25" s="32" t="s">
        <v>26</v>
      </c>
      <c r="D25" s="44" t="s">
        <v>27</v>
      </c>
      <c r="E25" s="33">
        <f>Avdelinger!N34</f>
        <v>0</v>
      </c>
      <c r="F25" s="2"/>
      <c r="G25" s="4"/>
      <c r="H25" s="2"/>
      <c r="I25" s="4"/>
      <c r="J25" s="2"/>
      <c r="K25" s="2"/>
      <c r="L25" s="2"/>
      <c r="M25" s="25"/>
      <c r="N25" s="21"/>
      <c r="O25" s="24"/>
      <c r="P25" s="24"/>
      <c r="Q25" s="24"/>
      <c r="R25" s="24"/>
      <c r="S25" s="24"/>
      <c r="T25" s="24"/>
      <c r="U25" s="24"/>
      <c r="V25" s="24"/>
      <c r="W25" s="24"/>
      <c r="X25" s="24"/>
      <c r="Y25" s="24"/>
      <c r="Z25" s="24"/>
      <c r="AA25" s="24"/>
      <c r="AB25" s="24"/>
      <c r="AC25" s="24"/>
      <c r="AD25" s="24"/>
      <c r="AE25" s="24"/>
      <c r="AF25" s="24"/>
      <c r="AG25" s="24"/>
      <c r="AH25" s="24"/>
      <c r="AI25" s="24"/>
      <c r="AJ25" s="24"/>
    </row>
    <row r="26" spans="1:36" x14ac:dyDescent="0.35">
      <c r="A26" s="24"/>
      <c r="B26" s="18" t="s">
        <v>5</v>
      </c>
      <c r="C26" s="32" t="s">
        <v>28</v>
      </c>
      <c r="D26" s="44" t="s">
        <v>29</v>
      </c>
      <c r="E26" s="33">
        <f>Avdelinger!O34</f>
        <v>0</v>
      </c>
      <c r="F26" s="2"/>
      <c r="G26" s="4"/>
      <c r="H26" s="2"/>
      <c r="I26" s="4"/>
      <c r="J26" s="2"/>
      <c r="K26" s="2"/>
      <c r="L26" s="2"/>
      <c r="M26" s="25"/>
      <c r="N26" s="21"/>
      <c r="O26" s="24"/>
      <c r="P26" s="24"/>
      <c r="Q26" s="24"/>
      <c r="R26" s="24"/>
      <c r="S26" s="24"/>
      <c r="T26" s="24"/>
      <c r="U26" s="24"/>
      <c r="V26" s="24"/>
      <c r="W26" s="24"/>
      <c r="X26" s="24"/>
      <c r="Y26" s="24"/>
      <c r="Z26" s="24"/>
      <c r="AA26" s="24"/>
      <c r="AB26" s="24"/>
      <c r="AC26" s="24"/>
      <c r="AD26" s="24"/>
      <c r="AE26" s="24"/>
      <c r="AF26" s="24"/>
      <c r="AG26" s="24"/>
      <c r="AH26" s="24"/>
      <c r="AI26" s="24"/>
      <c r="AJ26" s="24"/>
    </row>
    <row r="27" spans="1:36" x14ac:dyDescent="0.35">
      <c r="A27" s="24"/>
      <c r="B27" s="18" t="s">
        <v>5</v>
      </c>
      <c r="C27" s="32" t="s">
        <v>408</v>
      </c>
      <c r="D27" s="44" t="s">
        <v>30</v>
      </c>
      <c r="E27" s="33">
        <f>Avdelinger!P34</f>
        <v>0</v>
      </c>
      <c r="F27" s="2"/>
      <c r="G27" s="4"/>
      <c r="H27" s="2"/>
      <c r="I27" s="4"/>
      <c r="J27" s="2"/>
      <c r="K27" s="2"/>
      <c r="L27" s="2"/>
      <c r="M27" s="25"/>
      <c r="N27" s="21"/>
      <c r="O27" s="24"/>
      <c r="P27" s="24"/>
      <c r="Q27" s="24"/>
      <c r="R27" s="24"/>
      <c r="S27" s="24"/>
      <c r="T27" s="24"/>
      <c r="U27" s="24"/>
      <c r="V27" s="24"/>
      <c r="W27" s="24"/>
      <c r="X27" s="24"/>
      <c r="Y27" s="24"/>
      <c r="Z27" s="24"/>
      <c r="AA27" s="24"/>
      <c r="AB27" s="24"/>
      <c r="AC27" s="24"/>
      <c r="AD27" s="24"/>
      <c r="AE27" s="24"/>
      <c r="AF27" s="24"/>
      <c r="AG27" s="24"/>
      <c r="AH27" s="24"/>
      <c r="AI27" s="24"/>
      <c r="AJ27" s="24"/>
    </row>
    <row r="28" spans="1:36" x14ac:dyDescent="0.35">
      <c r="A28" s="24"/>
      <c r="B28" s="18" t="s">
        <v>5</v>
      </c>
      <c r="C28" s="32" t="s">
        <v>409</v>
      </c>
      <c r="D28" s="44" t="s">
        <v>31</v>
      </c>
      <c r="E28" s="33">
        <f>Avdelinger!Q34</f>
        <v>0</v>
      </c>
      <c r="F28" s="2"/>
      <c r="G28" s="4"/>
      <c r="H28" s="2"/>
      <c r="I28" s="4"/>
      <c r="J28" s="2"/>
      <c r="K28" s="2"/>
      <c r="L28" s="2"/>
      <c r="M28" s="25"/>
      <c r="N28" s="21"/>
      <c r="O28" s="24"/>
      <c r="P28" s="24"/>
      <c r="Q28" s="24"/>
      <c r="R28" s="24"/>
      <c r="S28" s="24"/>
      <c r="T28" s="24"/>
      <c r="U28" s="24"/>
      <c r="V28" s="24"/>
      <c r="W28" s="24"/>
      <c r="X28" s="24"/>
      <c r="Y28" s="24"/>
      <c r="Z28" s="24"/>
      <c r="AA28" s="24"/>
      <c r="AB28" s="24"/>
      <c r="AC28" s="24"/>
      <c r="AD28" s="24"/>
      <c r="AE28" s="24"/>
      <c r="AF28" s="24"/>
      <c r="AG28" s="24"/>
      <c r="AH28" s="24"/>
      <c r="AI28" s="24"/>
      <c r="AJ28" s="24"/>
    </row>
    <row r="29" spans="1:36" x14ac:dyDescent="0.35">
      <c r="A29" s="24"/>
      <c r="B29" s="18" t="s">
        <v>5</v>
      </c>
      <c r="C29" s="32" t="s">
        <v>32</v>
      </c>
      <c r="D29" s="44" t="s">
        <v>33</v>
      </c>
      <c r="E29" s="33">
        <f>Avdelinger!R34</f>
        <v>0</v>
      </c>
      <c r="F29" s="2"/>
      <c r="G29" s="4"/>
      <c r="H29" s="2"/>
      <c r="I29" s="4"/>
      <c r="J29" s="2"/>
      <c r="K29" s="2"/>
      <c r="L29" s="2"/>
      <c r="M29" s="25"/>
      <c r="N29" s="21"/>
      <c r="O29" s="24"/>
      <c r="P29" s="24"/>
      <c r="Q29" s="24"/>
      <c r="R29" s="24"/>
      <c r="S29" s="24"/>
      <c r="T29" s="24"/>
      <c r="U29" s="24"/>
      <c r="V29" s="24"/>
      <c r="W29" s="24"/>
      <c r="X29" s="24"/>
      <c r="Y29" s="24"/>
      <c r="Z29" s="24"/>
      <c r="AA29" s="24"/>
      <c r="AB29" s="24"/>
      <c r="AC29" s="24"/>
      <c r="AD29" s="24"/>
      <c r="AE29" s="24"/>
      <c r="AF29" s="24"/>
      <c r="AG29" s="24"/>
      <c r="AH29" s="24"/>
      <c r="AI29" s="24"/>
      <c r="AJ29" s="24"/>
    </row>
    <row r="30" spans="1:36" x14ac:dyDescent="0.35">
      <c r="A30" s="24"/>
      <c r="B30" s="18" t="s">
        <v>5</v>
      </c>
      <c r="C30" s="32" t="s">
        <v>34</v>
      </c>
      <c r="D30" s="44" t="s">
        <v>35</v>
      </c>
      <c r="E30" s="33">
        <f>Avdelinger!S34</f>
        <v>0</v>
      </c>
      <c r="F30" s="2"/>
      <c r="G30" s="4"/>
      <c r="H30" s="2"/>
      <c r="I30" s="4"/>
      <c r="J30" s="2"/>
      <c r="K30" s="2"/>
      <c r="L30" s="2"/>
      <c r="M30" s="25"/>
      <c r="N30" s="21"/>
      <c r="O30" s="24"/>
      <c r="P30" s="24"/>
      <c r="Q30" s="24"/>
      <c r="R30" s="24"/>
      <c r="S30" s="24"/>
      <c r="T30" s="24"/>
      <c r="U30" s="24"/>
      <c r="V30" s="24"/>
      <c r="W30" s="24"/>
      <c r="X30" s="24"/>
      <c r="Y30" s="24"/>
      <c r="Z30" s="24"/>
      <c r="AA30" s="24"/>
      <c r="AB30" s="24"/>
      <c r="AC30" s="24"/>
      <c r="AD30" s="24"/>
      <c r="AE30" s="24"/>
      <c r="AF30" s="24"/>
      <c r="AG30" s="24"/>
      <c r="AH30" s="24"/>
      <c r="AI30" s="24"/>
      <c r="AJ30" s="24"/>
    </row>
    <row r="31" spans="1:36" x14ac:dyDescent="0.35">
      <c r="A31" s="24"/>
      <c r="B31" s="18" t="s">
        <v>5</v>
      </c>
      <c r="C31" s="32" t="s">
        <v>36</v>
      </c>
      <c r="D31" s="44" t="s">
        <v>37</v>
      </c>
      <c r="E31" s="33">
        <f>Avdelinger!T34</f>
        <v>0</v>
      </c>
      <c r="F31" s="2"/>
      <c r="G31" s="4"/>
      <c r="H31" s="2"/>
      <c r="I31" s="4"/>
      <c r="J31" s="2"/>
      <c r="K31" s="2"/>
      <c r="L31" s="2"/>
      <c r="M31" s="25"/>
      <c r="N31" s="21"/>
      <c r="O31" s="24"/>
      <c r="P31" s="24"/>
      <c r="Q31" s="24"/>
      <c r="R31" s="24"/>
      <c r="S31" s="24"/>
      <c r="T31" s="24"/>
      <c r="U31" s="24"/>
      <c r="V31" s="24"/>
      <c r="W31" s="24"/>
      <c r="X31" s="24"/>
      <c r="Y31" s="24"/>
      <c r="Z31" s="24"/>
      <c r="AA31" s="24"/>
      <c r="AB31" s="24"/>
      <c r="AC31" s="24"/>
      <c r="AD31" s="24"/>
      <c r="AE31" s="24"/>
      <c r="AF31" s="24"/>
      <c r="AG31" s="24"/>
      <c r="AH31" s="24"/>
      <c r="AI31" s="24"/>
      <c r="AJ31" s="24"/>
    </row>
    <row r="32" spans="1:36" x14ac:dyDescent="0.35">
      <c r="A32" s="24"/>
      <c r="B32" s="18" t="s">
        <v>5</v>
      </c>
      <c r="C32" s="32" t="s">
        <v>38</v>
      </c>
      <c r="D32" s="44">
        <v>331</v>
      </c>
      <c r="E32" s="33">
        <f>Avdelinger!U34</f>
        <v>0</v>
      </c>
      <c r="F32" s="2"/>
      <c r="G32" s="4"/>
      <c r="H32" s="2"/>
      <c r="I32" s="4"/>
      <c r="J32" s="2"/>
      <c r="K32" s="2"/>
      <c r="L32" s="2"/>
      <c r="M32" s="25"/>
      <c r="N32" s="21"/>
      <c r="O32" s="24"/>
      <c r="P32" s="24"/>
      <c r="Q32" s="24"/>
      <c r="R32" s="24"/>
      <c r="S32" s="24"/>
      <c r="T32" s="24"/>
      <c r="U32" s="24"/>
      <c r="V32" s="24"/>
      <c r="W32" s="24"/>
      <c r="X32" s="24"/>
      <c r="Y32" s="24"/>
      <c r="Z32" s="24"/>
      <c r="AA32" s="24"/>
      <c r="AB32" s="24"/>
      <c r="AC32" s="24"/>
      <c r="AD32" s="24"/>
      <c r="AE32" s="24"/>
      <c r="AF32" s="24"/>
      <c r="AG32" s="24"/>
      <c r="AH32" s="24"/>
      <c r="AI32" s="24"/>
      <c r="AJ32" s="24"/>
    </row>
    <row r="33" spans="1:36" x14ac:dyDescent="0.35">
      <c r="A33" s="24"/>
      <c r="B33" s="18" t="s">
        <v>5</v>
      </c>
      <c r="C33" s="32" t="s">
        <v>39</v>
      </c>
      <c r="D33" s="44">
        <v>332</v>
      </c>
      <c r="E33" s="33">
        <f>Avdelinger!V34</f>
        <v>0</v>
      </c>
      <c r="F33" s="2"/>
      <c r="G33" s="4"/>
      <c r="H33" s="2"/>
      <c r="I33" s="4"/>
      <c r="J33" s="2"/>
      <c r="K33" s="2"/>
      <c r="L33" s="2"/>
      <c r="M33" s="25"/>
      <c r="N33" s="21"/>
      <c r="O33" s="24"/>
      <c r="P33" s="24"/>
      <c r="Q33" s="24"/>
      <c r="R33" s="24"/>
      <c r="S33" s="24"/>
      <c r="T33" s="24"/>
      <c r="U33" s="24"/>
      <c r="V33" s="24"/>
      <c r="W33" s="24"/>
      <c r="X33" s="24"/>
      <c r="Y33" s="24"/>
      <c r="Z33" s="24"/>
      <c r="AA33" s="24"/>
      <c r="AB33" s="24"/>
      <c r="AC33" s="24"/>
      <c r="AD33" s="24"/>
      <c r="AE33" s="24"/>
      <c r="AF33" s="24"/>
      <c r="AG33" s="24"/>
      <c r="AH33" s="24"/>
      <c r="AI33" s="24"/>
      <c r="AJ33" s="24"/>
    </row>
    <row r="34" spans="1:36" x14ac:dyDescent="0.35">
      <c r="A34" s="24"/>
      <c r="B34" s="18" t="s">
        <v>5</v>
      </c>
      <c r="C34" s="32" t="s">
        <v>40</v>
      </c>
      <c r="D34" s="44">
        <v>333</v>
      </c>
      <c r="E34" s="33">
        <f>Avdelinger!W34</f>
        <v>0</v>
      </c>
      <c r="F34" s="2"/>
      <c r="G34" s="4"/>
      <c r="H34" s="2"/>
      <c r="I34" s="4"/>
      <c r="J34" s="2"/>
      <c r="K34" s="2"/>
      <c r="L34" s="2"/>
      <c r="M34" s="25"/>
      <c r="N34" s="21"/>
      <c r="O34" s="24"/>
      <c r="P34" s="24"/>
      <c r="Q34" s="24"/>
      <c r="R34" s="24"/>
      <c r="S34" s="24"/>
      <c r="T34" s="24"/>
      <c r="U34" s="24"/>
      <c r="V34" s="24"/>
      <c r="W34" s="24"/>
      <c r="X34" s="24"/>
      <c r="Y34" s="24"/>
      <c r="Z34" s="24"/>
      <c r="AA34" s="24"/>
      <c r="AB34" s="24"/>
      <c r="AC34" s="24"/>
      <c r="AD34" s="24"/>
      <c r="AE34" s="24"/>
      <c r="AF34" s="24"/>
      <c r="AG34" s="24"/>
      <c r="AH34" s="24"/>
      <c r="AI34" s="24"/>
      <c r="AJ34" s="24"/>
    </row>
    <row r="35" spans="1:36" x14ac:dyDescent="0.35">
      <c r="A35" s="24"/>
      <c r="B35" s="18"/>
      <c r="C35" s="32"/>
      <c r="D35" s="2"/>
      <c r="E35" s="4"/>
      <c r="F35" s="2"/>
      <c r="G35" s="4"/>
      <c r="H35" s="2"/>
      <c r="I35" s="4"/>
      <c r="J35" s="2"/>
      <c r="K35" s="2"/>
      <c r="L35" s="2"/>
      <c r="M35" s="25"/>
      <c r="N35" s="21"/>
      <c r="O35" s="24"/>
      <c r="P35" s="24"/>
      <c r="Q35" s="24"/>
      <c r="R35" s="24"/>
      <c r="S35" s="24"/>
      <c r="T35" s="24"/>
      <c r="U35" s="24"/>
      <c r="V35" s="24"/>
      <c r="W35" s="24"/>
      <c r="X35" s="24"/>
      <c r="Y35" s="24"/>
      <c r="Z35" s="24"/>
      <c r="AA35" s="24"/>
      <c r="AB35" s="24"/>
      <c r="AC35" s="24"/>
      <c r="AD35" s="24"/>
      <c r="AE35" s="24"/>
      <c r="AF35" s="24"/>
      <c r="AG35" s="24"/>
      <c r="AH35" s="24"/>
      <c r="AI35" s="24"/>
      <c r="AJ35" s="24"/>
    </row>
    <row r="36" spans="1:36" x14ac:dyDescent="0.35">
      <c r="A36" s="24"/>
      <c r="B36" s="18"/>
      <c r="C36" s="32"/>
      <c r="D36" s="2"/>
      <c r="E36" s="4"/>
      <c r="F36" s="2"/>
      <c r="G36" s="4"/>
      <c r="H36" s="2"/>
      <c r="I36" s="4"/>
      <c r="J36" s="2"/>
      <c r="K36" s="2"/>
      <c r="L36" s="2"/>
      <c r="M36" s="25"/>
      <c r="N36" s="21"/>
      <c r="O36" s="24"/>
      <c r="P36" s="24"/>
      <c r="Q36" s="24"/>
      <c r="R36" s="24"/>
      <c r="S36" s="24"/>
      <c r="T36" s="24"/>
      <c r="U36" s="24"/>
      <c r="V36" s="24"/>
      <c r="W36" s="24"/>
      <c r="X36" s="24"/>
      <c r="Y36" s="24"/>
      <c r="Z36" s="24"/>
      <c r="AA36" s="24"/>
      <c r="AB36" s="24"/>
      <c r="AC36" s="24"/>
      <c r="AD36" s="24"/>
      <c r="AE36" s="24"/>
      <c r="AF36" s="24"/>
      <c r="AG36" s="24"/>
      <c r="AH36" s="24"/>
      <c r="AI36" s="24"/>
      <c r="AJ36" s="24"/>
    </row>
    <row r="37" spans="1:36" x14ac:dyDescent="0.35">
      <c r="A37" s="24"/>
      <c r="B37" s="18"/>
      <c r="C37" s="105" t="s">
        <v>41</v>
      </c>
      <c r="D37" s="2"/>
      <c r="E37" s="3" t="s">
        <v>4</v>
      </c>
      <c r="F37" s="2"/>
      <c r="G37" s="4"/>
      <c r="H37" s="2"/>
      <c r="I37" s="4"/>
      <c r="J37" s="2"/>
      <c r="K37" s="2"/>
      <c r="L37" s="2"/>
      <c r="M37" s="25"/>
      <c r="N37" s="21"/>
      <c r="O37" s="24"/>
      <c r="P37" s="24"/>
      <c r="Q37" s="24"/>
      <c r="R37" s="24"/>
      <c r="S37" s="24"/>
      <c r="T37" s="24"/>
      <c r="U37" s="24"/>
      <c r="V37" s="24"/>
      <c r="W37" s="24"/>
      <c r="X37" s="24"/>
      <c r="Y37" s="24"/>
      <c r="Z37" s="24"/>
      <c r="AA37" s="24"/>
      <c r="AB37" s="24"/>
      <c r="AC37" s="24"/>
      <c r="AD37" s="24"/>
      <c r="AE37" s="24"/>
      <c r="AF37" s="24"/>
      <c r="AG37" s="24"/>
      <c r="AH37" s="24"/>
      <c r="AI37" s="24"/>
      <c r="AJ37" s="24"/>
    </row>
    <row r="38" spans="1:36" x14ac:dyDescent="0.35">
      <c r="A38" s="24"/>
      <c r="B38" s="18" t="s">
        <v>5</v>
      </c>
      <c r="C38" s="32" t="s">
        <v>42</v>
      </c>
      <c r="D38" s="44" t="s">
        <v>43</v>
      </c>
      <c r="E38" s="33">
        <f>Avdelinger!Y34</f>
        <v>0</v>
      </c>
      <c r="F38" s="2"/>
      <c r="G38" s="4"/>
      <c r="H38" s="2"/>
      <c r="I38" s="4"/>
      <c r="J38" s="2"/>
      <c r="K38" s="2"/>
      <c r="L38" s="2"/>
      <c r="M38" s="25"/>
      <c r="N38" s="21"/>
      <c r="O38" s="24"/>
      <c r="P38" s="24"/>
      <c r="Q38" s="24"/>
      <c r="R38" s="24"/>
      <c r="S38" s="24"/>
      <c r="T38" s="24"/>
      <c r="U38" s="24"/>
      <c r="V38" s="24"/>
      <c r="W38" s="24"/>
      <c r="X38" s="24"/>
      <c r="Y38" s="24"/>
      <c r="Z38" s="24"/>
      <c r="AA38" s="24"/>
      <c r="AB38" s="24"/>
      <c r="AC38" s="24"/>
      <c r="AD38" s="24"/>
      <c r="AE38" s="24"/>
      <c r="AF38" s="24"/>
      <c r="AG38" s="24"/>
      <c r="AH38" s="24"/>
      <c r="AI38" s="24"/>
      <c r="AJ38" s="24"/>
    </row>
    <row r="39" spans="1:36" x14ac:dyDescent="0.35">
      <c r="A39" s="24"/>
      <c r="B39" s="18" t="s">
        <v>5</v>
      </c>
      <c r="C39" s="32" t="s">
        <v>44</v>
      </c>
      <c r="D39" s="44">
        <v>334</v>
      </c>
      <c r="E39" s="33">
        <f>Avdelinger!Z34</f>
        <v>0</v>
      </c>
      <c r="F39" s="2"/>
      <c r="G39" s="4"/>
      <c r="H39" s="2"/>
      <c r="I39" s="4"/>
      <c r="J39" s="2"/>
      <c r="K39" s="2"/>
      <c r="L39" s="2"/>
      <c r="M39" s="25"/>
      <c r="N39" s="21"/>
      <c r="O39" s="24"/>
      <c r="P39" s="24"/>
      <c r="Q39" s="24"/>
      <c r="R39" s="24"/>
      <c r="S39" s="24"/>
      <c r="T39" s="24"/>
      <c r="U39" s="24"/>
      <c r="V39" s="24"/>
      <c r="W39" s="24"/>
      <c r="X39" s="24"/>
      <c r="Y39" s="24"/>
      <c r="Z39" s="24"/>
      <c r="AA39" s="24"/>
      <c r="AB39" s="24"/>
      <c r="AC39" s="24"/>
      <c r="AD39" s="24"/>
      <c r="AE39" s="24"/>
      <c r="AF39" s="24"/>
      <c r="AG39" s="24"/>
      <c r="AH39" s="24"/>
      <c r="AI39" s="24"/>
      <c r="AJ39" s="24"/>
    </row>
    <row r="40" spans="1:36" x14ac:dyDescent="0.35">
      <c r="A40" s="24"/>
      <c r="B40" s="18" t="s">
        <v>5</v>
      </c>
      <c r="C40" s="32" t="s">
        <v>45</v>
      </c>
      <c r="D40" s="44">
        <v>335</v>
      </c>
      <c r="E40" s="33">
        <f>Avdelinger!AA34</f>
        <v>0</v>
      </c>
      <c r="F40" s="2"/>
      <c r="G40" s="4"/>
      <c r="H40" s="2"/>
      <c r="I40" s="4"/>
      <c r="J40" s="2"/>
      <c r="K40" s="2"/>
      <c r="L40" s="2"/>
      <c r="M40" s="25"/>
      <c r="N40" s="21"/>
      <c r="O40" s="24"/>
      <c r="P40" s="24"/>
      <c r="Q40" s="24"/>
      <c r="R40" s="24"/>
      <c r="S40" s="24"/>
      <c r="T40" s="24"/>
      <c r="U40" s="24"/>
      <c r="V40" s="24"/>
      <c r="W40" s="24"/>
      <c r="X40" s="24"/>
      <c r="Y40" s="24"/>
      <c r="Z40" s="24"/>
      <c r="AA40" s="24"/>
      <c r="AB40" s="24"/>
      <c r="AC40" s="24"/>
      <c r="AD40" s="24"/>
      <c r="AE40" s="24"/>
      <c r="AF40" s="24"/>
      <c r="AG40" s="24"/>
      <c r="AH40" s="24"/>
      <c r="AI40" s="24"/>
      <c r="AJ40" s="24"/>
    </row>
    <row r="41" spans="1:36" x14ac:dyDescent="0.35">
      <c r="A41" s="24"/>
      <c r="B41" s="18"/>
      <c r="C41" s="32"/>
      <c r="D41" s="2"/>
      <c r="E41" s="4"/>
      <c r="F41" s="2"/>
      <c r="G41" s="4"/>
      <c r="H41" s="2"/>
      <c r="I41" s="4"/>
      <c r="J41" s="2"/>
      <c r="K41" s="2"/>
      <c r="L41" s="2"/>
      <c r="M41" s="25"/>
      <c r="N41" s="21"/>
      <c r="O41" s="24"/>
      <c r="P41" s="24"/>
      <c r="Q41" s="24"/>
      <c r="R41" s="24"/>
      <c r="S41" s="24"/>
      <c r="T41" s="24"/>
      <c r="U41" s="24"/>
      <c r="V41" s="24"/>
      <c r="W41" s="24"/>
      <c r="X41" s="24"/>
      <c r="Y41" s="24"/>
      <c r="Z41" s="24"/>
      <c r="AA41" s="24"/>
      <c r="AB41" s="24"/>
      <c r="AC41" s="24"/>
      <c r="AD41" s="24"/>
      <c r="AE41" s="24"/>
      <c r="AF41" s="24"/>
      <c r="AG41" s="24"/>
      <c r="AH41" s="24"/>
      <c r="AI41" s="24"/>
      <c r="AJ41" s="24"/>
    </row>
    <row r="42" spans="1:36" x14ac:dyDescent="0.35">
      <c r="A42" s="24"/>
      <c r="B42" s="18"/>
      <c r="C42" s="32"/>
      <c r="D42" s="2"/>
      <c r="E42" s="4"/>
      <c r="F42" s="2"/>
      <c r="G42" s="4"/>
      <c r="H42" s="2"/>
      <c r="I42" s="4"/>
      <c r="J42" s="2"/>
      <c r="K42" s="2"/>
      <c r="L42" s="2"/>
      <c r="M42" s="25"/>
      <c r="N42" s="21"/>
      <c r="O42" s="24"/>
      <c r="P42" s="24"/>
      <c r="Q42" s="24"/>
      <c r="R42" s="24"/>
      <c r="S42" s="24"/>
      <c r="T42" s="24"/>
      <c r="U42" s="24"/>
      <c r="V42" s="24"/>
      <c r="W42" s="24"/>
      <c r="X42" s="24"/>
      <c r="Y42" s="24"/>
      <c r="Z42" s="24"/>
      <c r="AA42" s="24"/>
      <c r="AB42" s="24"/>
      <c r="AC42" s="24"/>
      <c r="AD42" s="24"/>
      <c r="AE42" s="24"/>
      <c r="AF42" s="24"/>
      <c r="AG42" s="24"/>
      <c r="AH42" s="24"/>
      <c r="AI42" s="24"/>
      <c r="AJ42" s="24"/>
    </row>
    <row r="43" spans="1:36" x14ac:dyDescent="0.35">
      <c r="A43" s="24"/>
      <c r="B43" s="18"/>
      <c r="C43" s="105" t="s">
        <v>46</v>
      </c>
      <c r="D43" s="2"/>
      <c r="E43" s="3" t="s">
        <v>4</v>
      </c>
      <c r="F43" s="2"/>
      <c r="G43" s="158" t="s">
        <v>47</v>
      </c>
      <c r="H43" s="2"/>
      <c r="I43" s="4"/>
      <c r="J43" s="2"/>
      <c r="K43" s="2"/>
      <c r="L43" s="2"/>
      <c r="M43" s="25"/>
      <c r="N43" s="21"/>
      <c r="O43" s="24"/>
      <c r="P43" s="24"/>
      <c r="Q43" s="24"/>
      <c r="R43" s="24"/>
      <c r="S43" s="24"/>
      <c r="T43" s="24"/>
      <c r="U43" s="24"/>
      <c r="V43" s="24"/>
      <c r="W43" s="24"/>
      <c r="X43" s="24"/>
      <c r="Y43" s="24"/>
      <c r="Z43" s="24"/>
      <c r="AA43" s="24"/>
      <c r="AB43" s="24"/>
      <c r="AC43" s="24"/>
      <c r="AD43" s="24"/>
      <c r="AE43" s="24"/>
      <c r="AF43" s="24"/>
      <c r="AG43" s="24"/>
      <c r="AH43" s="24"/>
      <c r="AI43" s="24"/>
      <c r="AJ43" s="24"/>
    </row>
    <row r="44" spans="1:36" x14ac:dyDescent="0.35">
      <c r="A44" s="24"/>
      <c r="B44" s="18" t="s">
        <v>5</v>
      </c>
      <c r="C44" s="32" t="s">
        <v>533</v>
      </c>
      <c r="D44" s="44">
        <v>403</v>
      </c>
      <c r="E44" s="34" t="str">
        <f>IF(Avdelinger!AC34&gt;0,"Ja","Nei")</f>
        <v>Nei</v>
      </c>
      <c r="F44" s="2"/>
      <c r="G44" s="160" t="str">
        <f>IFERROR(Avdelinger!AC34/Avdelinger!A35,"-")</f>
        <v>-</v>
      </c>
      <c r="H44" s="5"/>
      <c r="I44" s="4"/>
      <c r="J44" s="2"/>
      <c r="K44" s="2"/>
      <c r="L44" s="2"/>
      <c r="M44" s="25"/>
      <c r="N44" s="21"/>
      <c r="O44" s="24"/>
      <c r="P44" s="24"/>
      <c r="Q44" s="24"/>
      <c r="R44" s="24"/>
      <c r="S44" s="24"/>
      <c r="T44" s="24"/>
      <c r="U44" s="24"/>
      <c r="V44" s="24"/>
      <c r="W44" s="24"/>
      <c r="X44" s="24"/>
      <c r="Y44" s="24"/>
      <c r="Z44" s="24"/>
      <c r="AA44" s="24"/>
      <c r="AB44" s="24"/>
      <c r="AC44" s="24"/>
      <c r="AD44" s="24"/>
      <c r="AE44" s="24"/>
      <c r="AF44" s="24"/>
      <c r="AG44" s="24"/>
      <c r="AH44" s="24"/>
      <c r="AI44" s="24"/>
      <c r="AJ44" s="24"/>
    </row>
    <row r="45" spans="1:36" x14ac:dyDescent="0.35">
      <c r="A45" s="24"/>
      <c r="B45" s="18" t="s">
        <v>5</v>
      </c>
      <c r="C45" s="32" t="s">
        <v>48</v>
      </c>
      <c r="D45" s="44">
        <v>336</v>
      </c>
      <c r="E45" s="33">
        <f>Avdelinger!AD34</f>
        <v>0</v>
      </c>
      <c r="F45" s="2"/>
      <c r="G45" s="4"/>
      <c r="H45" s="5"/>
      <c r="I45" s="4"/>
      <c r="J45" s="2"/>
      <c r="K45" s="2"/>
      <c r="L45" s="2"/>
      <c r="M45" s="25"/>
      <c r="N45" s="21"/>
      <c r="O45" s="24"/>
      <c r="P45" s="24"/>
      <c r="Q45" s="24"/>
      <c r="R45" s="24"/>
      <c r="S45" s="24"/>
      <c r="T45" s="24"/>
      <c r="U45" s="24"/>
      <c r="V45" s="24"/>
      <c r="W45" s="24"/>
      <c r="X45" s="24"/>
      <c r="Y45" s="24"/>
      <c r="Z45" s="24"/>
      <c r="AA45" s="24"/>
      <c r="AB45" s="24"/>
      <c r="AC45" s="24"/>
      <c r="AD45" s="24"/>
      <c r="AE45" s="24"/>
      <c r="AF45" s="24"/>
      <c r="AG45" s="24"/>
      <c r="AH45" s="24"/>
      <c r="AI45" s="24"/>
      <c r="AJ45" s="24"/>
    </row>
    <row r="46" spans="1:36" x14ac:dyDescent="0.35">
      <c r="A46" s="24"/>
      <c r="B46" s="18" t="s">
        <v>5</v>
      </c>
      <c r="C46" s="32" t="s">
        <v>49</v>
      </c>
      <c r="D46" s="44">
        <v>337</v>
      </c>
      <c r="E46" s="33">
        <f>Avdelinger!AE34</f>
        <v>0</v>
      </c>
      <c r="F46" s="2"/>
      <c r="G46" s="4"/>
      <c r="H46" s="5"/>
      <c r="I46" s="4"/>
      <c r="J46" s="2"/>
      <c r="K46" s="2"/>
      <c r="L46" s="2"/>
      <c r="M46" s="25"/>
      <c r="N46" s="21"/>
      <c r="O46" s="24"/>
      <c r="P46" s="24"/>
      <c r="Q46" s="24"/>
      <c r="R46" s="24"/>
      <c r="S46" s="24"/>
      <c r="T46" s="24"/>
      <c r="U46" s="24"/>
      <c r="V46" s="24"/>
      <c r="W46" s="24"/>
      <c r="X46" s="24"/>
      <c r="Y46" s="24"/>
      <c r="Z46" s="24"/>
      <c r="AA46" s="24"/>
      <c r="AB46" s="24"/>
      <c r="AC46" s="24"/>
      <c r="AD46" s="24"/>
      <c r="AE46" s="24"/>
      <c r="AF46" s="24"/>
      <c r="AG46" s="24"/>
      <c r="AH46" s="24"/>
      <c r="AI46" s="24"/>
      <c r="AJ46" s="24"/>
    </row>
    <row r="47" spans="1:36" x14ac:dyDescent="0.35">
      <c r="A47" s="24"/>
      <c r="B47" s="18"/>
      <c r="C47" s="32"/>
      <c r="D47" s="2"/>
      <c r="E47" s="4"/>
      <c r="F47" s="2"/>
      <c r="G47" s="4"/>
      <c r="H47" s="2"/>
      <c r="I47" s="4"/>
      <c r="J47" s="2"/>
      <c r="K47" s="2"/>
      <c r="L47" s="2"/>
      <c r="M47" s="25"/>
      <c r="N47" s="21"/>
      <c r="O47" s="24"/>
      <c r="P47" s="24"/>
      <c r="Q47" s="24"/>
      <c r="R47" s="24"/>
      <c r="S47" s="24"/>
      <c r="T47" s="24"/>
      <c r="U47" s="24"/>
      <c r="V47" s="24"/>
      <c r="W47" s="24"/>
      <c r="X47" s="24"/>
      <c r="Y47" s="24"/>
      <c r="Z47" s="24"/>
      <c r="AA47" s="24"/>
      <c r="AB47" s="24"/>
      <c r="AC47" s="24"/>
      <c r="AD47" s="24"/>
      <c r="AE47" s="24"/>
      <c r="AF47" s="24"/>
      <c r="AG47" s="24"/>
      <c r="AH47" s="24"/>
      <c r="AI47" s="24"/>
      <c r="AJ47" s="24"/>
    </row>
    <row r="48" spans="1:36" x14ac:dyDescent="0.35">
      <c r="A48" s="24"/>
      <c r="B48" s="18"/>
      <c r="C48" s="32"/>
      <c r="D48" s="2"/>
      <c r="E48" s="4"/>
      <c r="F48" s="2"/>
      <c r="G48" s="4"/>
      <c r="H48" s="2"/>
      <c r="I48" s="4"/>
      <c r="J48" s="2"/>
      <c r="K48" s="2"/>
      <c r="L48" s="2"/>
      <c r="M48" s="25"/>
      <c r="N48" s="21"/>
      <c r="O48" s="24"/>
      <c r="P48" s="24"/>
      <c r="Q48" s="24"/>
      <c r="R48" s="24"/>
      <c r="S48" s="24"/>
      <c r="T48" s="24"/>
      <c r="U48" s="24"/>
      <c r="V48" s="24"/>
      <c r="W48" s="24"/>
      <c r="X48" s="24"/>
      <c r="Y48" s="24"/>
      <c r="Z48" s="24"/>
      <c r="AA48" s="24"/>
      <c r="AB48" s="24"/>
      <c r="AC48" s="24"/>
      <c r="AD48" s="24"/>
      <c r="AE48" s="24"/>
      <c r="AF48" s="24"/>
      <c r="AG48" s="24"/>
      <c r="AH48" s="24"/>
      <c r="AI48" s="24"/>
      <c r="AJ48" s="24"/>
    </row>
    <row r="49" spans="1:36" x14ac:dyDescent="0.35">
      <c r="A49" s="24"/>
      <c r="B49" s="18"/>
      <c r="C49" s="105" t="s">
        <v>50</v>
      </c>
      <c r="D49" s="2"/>
      <c r="E49" s="3" t="s">
        <v>4</v>
      </c>
      <c r="F49" s="2"/>
      <c r="G49" s="158" t="s">
        <v>47</v>
      </c>
      <c r="H49" s="2"/>
      <c r="I49" s="4"/>
      <c r="J49" s="2"/>
      <c r="K49" s="2"/>
      <c r="L49" s="2"/>
      <c r="M49" s="25"/>
      <c r="N49" s="21"/>
      <c r="O49" s="24"/>
      <c r="P49" s="24"/>
      <c r="Q49" s="24"/>
      <c r="R49" s="24"/>
      <c r="S49" s="24"/>
      <c r="T49" s="24"/>
      <c r="U49" s="24"/>
      <c r="V49" s="24"/>
      <c r="W49" s="24"/>
      <c r="X49" s="24"/>
      <c r="Y49" s="24"/>
      <c r="Z49" s="24"/>
      <c r="AA49" s="24"/>
      <c r="AB49" s="24"/>
      <c r="AC49" s="24"/>
      <c r="AD49" s="24"/>
      <c r="AE49" s="24"/>
      <c r="AF49" s="24"/>
      <c r="AG49" s="24"/>
      <c r="AH49" s="24"/>
      <c r="AI49" s="24"/>
      <c r="AJ49" s="24"/>
    </row>
    <row r="50" spans="1:36" x14ac:dyDescent="0.35">
      <c r="A50" s="24"/>
      <c r="B50" s="18" t="s">
        <v>5</v>
      </c>
      <c r="C50" s="32" t="s">
        <v>534</v>
      </c>
      <c r="D50" s="44" t="s">
        <v>51</v>
      </c>
      <c r="E50" s="34" t="str">
        <f>IF(Avdelinger!AG34&gt;0,"Ja","Nei")</f>
        <v>Nei</v>
      </c>
      <c r="F50" s="2"/>
      <c r="G50" s="160" t="str">
        <f>IFERROR(Avdelinger!AG34/Avdelinger!A35,"-")</f>
        <v>-</v>
      </c>
      <c r="H50" s="2"/>
      <c r="I50" s="4"/>
      <c r="J50" s="2"/>
      <c r="K50" s="2"/>
      <c r="L50" s="2"/>
      <c r="M50" s="25"/>
      <c r="N50" s="21"/>
      <c r="O50" s="24"/>
      <c r="P50" s="24"/>
      <c r="Q50" s="24"/>
      <c r="R50" s="24"/>
      <c r="S50" s="24"/>
      <c r="T50" s="24"/>
      <c r="U50" s="24"/>
      <c r="V50" s="24"/>
      <c r="W50" s="24"/>
      <c r="X50" s="24"/>
      <c r="Y50" s="24"/>
      <c r="Z50" s="24"/>
      <c r="AA50" s="24"/>
      <c r="AB50" s="24"/>
      <c r="AC50" s="24"/>
      <c r="AD50" s="24"/>
      <c r="AE50" s="24"/>
      <c r="AF50" s="24"/>
      <c r="AG50" s="24"/>
      <c r="AH50" s="24"/>
      <c r="AI50" s="24"/>
      <c r="AJ50" s="24"/>
    </row>
    <row r="51" spans="1:36" x14ac:dyDescent="0.35">
      <c r="A51" s="24"/>
      <c r="B51" s="18"/>
      <c r="C51" s="32"/>
      <c r="D51" s="2"/>
      <c r="E51" s="4"/>
      <c r="F51" s="2"/>
      <c r="G51" s="4"/>
      <c r="H51" s="2"/>
      <c r="I51" s="4"/>
      <c r="J51" s="2"/>
      <c r="K51" s="2"/>
      <c r="L51" s="2"/>
      <c r="M51" s="25"/>
      <c r="N51" s="21"/>
      <c r="O51" s="24"/>
      <c r="P51" s="24"/>
      <c r="Q51" s="24"/>
      <c r="R51" s="24"/>
      <c r="S51" s="24"/>
      <c r="T51" s="24"/>
      <c r="U51" s="24"/>
      <c r="V51" s="24"/>
      <c r="W51" s="24"/>
      <c r="X51" s="24"/>
      <c r="Y51" s="24"/>
      <c r="Z51" s="24"/>
      <c r="AA51" s="24"/>
      <c r="AB51" s="24"/>
      <c r="AC51" s="24"/>
      <c r="AD51" s="24"/>
      <c r="AE51" s="24"/>
      <c r="AF51" s="24"/>
      <c r="AG51" s="24"/>
      <c r="AH51" s="24"/>
      <c r="AI51" s="24"/>
      <c r="AJ51" s="24"/>
    </row>
    <row r="52" spans="1:36" x14ac:dyDescent="0.35">
      <c r="A52" s="24"/>
      <c r="B52" s="18"/>
      <c r="C52" s="32"/>
      <c r="D52" s="2"/>
      <c r="E52" s="4"/>
      <c r="F52" s="2"/>
      <c r="G52" s="4"/>
      <c r="H52" s="2"/>
      <c r="I52" s="4"/>
      <c r="J52" s="2"/>
      <c r="K52" s="2"/>
      <c r="L52" s="2"/>
      <c r="M52" s="25"/>
      <c r="N52" s="21"/>
      <c r="O52" s="24"/>
      <c r="P52" s="24"/>
      <c r="Q52" s="24"/>
      <c r="R52" s="24"/>
      <c r="S52" s="24"/>
      <c r="T52" s="24"/>
      <c r="U52" s="24"/>
      <c r="V52" s="24"/>
      <c r="W52" s="24"/>
      <c r="X52" s="24"/>
      <c r="Y52" s="24"/>
      <c r="Z52" s="24"/>
      <c r="AA52" s="24"/>
      <c r="AB52" s="24"/>
      <c r="AC52" s="24"/>
      <c r="AD52" s="24"/>
      <c r="AE52" s="24"/>
      <c r="AF52" s="24"/>
      <c r="AG52" s="24"/>
      <c r="AH52" s="24"/>
      <c r="AI52" s="24"/>
      <c r="AJ52" s="24"/>
    </row>
    <row r="53" spans="1:36" x14ac:dyDescent="0.35">
      <c r="A53" s="24"/>
      <c r="B53" s="18"/>
      <c r="C53" s="105" t="s">
        <v>52</v>
      </c>
      <c r="D53" s="2"/>
      <c r="E53" s="4"/>
      <c r="F53" s="2"/>
      <c r="G53" s="158" t="s">
        <v>47</v>
      </c>
      <c r="H53" s="2"/>
      <c r="I53" s="4"/>
      <c r="J53" s="2"/>
      <c r="K53" s="2"/>
      <c r="L53" s="2"/>
      <c r="M53" s="25"/>
      <c r="N53" s="21"/>
      <c r="O53" s="24"/>
      <c r="P53" s="24"/>
      <c r="Q53" s="24"/>
      <c r="R53" s="24"/>
      <c r="S53" s="24"/>
      <c r="T53" s="24"/>
      <c r="U53" s="24"/>
      <c r="V53" s="24"/>
      <c r="W53" s="24"/>
      <c r="X53" s="24"/>
      <c r="Y53" s="24"/>
      <c r="Z53" s="24"/>
      <c r="AA53" s="24"/>
      <c r="AB53" s="24"/>
      <c r="AC53" s="24"/>
      <c r="AD53" s="24"/>
      <c r="AE53" s="24"/>
      <c r="AF53" s="24"/>
      <c r="AG53" s="24"/>
      <c r="AH53" s="24"/>
      <c r="AI53" s="24"/>
      <c r="AJ53" s="24"/>
    </row>
    <row r="54" spans="1:36" x14ac:dyDescent="0.35">
      <c r="A54" s="24"/>
      <c r="B54" s="18" t="s">
        <v>5</v>
      </c>
      <c r="C54" s="32" t="s">
        <v>535</v>
      </c>
      <c r="D54" s="44" t="s">
        <v>53</v>
      </c>
      <c r="E54" s="34" t="str">
        <f>IF(Avdelinger!AI34&gt;0,"Ja","Nei")</f>
        <v>Nei</v>
      </c>
      <c r="F54" s="2"/>
      <c r="G54" s="159" t="str">
        <f>IFERROR(Avdelinger!AI34/Avdelinger!A35,"-")</f>
        <v>-</v>
      </c>
      <c r="H54" s="2"/>
      <c r="I54" s="4"/>
      <c r="J54" s="2"/>
      <c r="K54" s="2"/>
      <c r="L54" s="2"/>
      <c r="M54" s="25"/>
      <c r="N54" s="21"/>
      <c r="O54" s="24"/>
      <c r="P54" s="24"/>
      <c r="Q54" s="24"/>
      <c r="R54" s="24"/>
      <c r="S54" s="24"/>
      <c r="T54" s="24"/>
      <c r="U54" s="24"/>
      <c r="V54" s="24"/>
      <c r="W54" s="24"/>
      <c r="X54" s="24"/>
      <c r="Y54" s="24"/>
      <c r="Z54" s="24"/>
      <c r="AA54" s="24"/>
      <c r="AB54" s="24"/>
      <c r="AC54" s="24"/>
      <c r="AD54" s="24"/>
      <c r="AE54" s="24"/>
      <c r="AF54" s="24"/>
      <c r="AG54" s="24"/>
      <c r="AH54" s="24"/>
      <c r="AI54" s="24"/>
      <c r="AJ54" s="24"/>
    </row>
    <row r="55" spans="1:36" x14ac:dyDescent="0.35">
      <c r="A55" s="24"/>
      <c r="B55" s="18" t="s">
        <v>5</v>
      </c>
      <c r="C55" s="30" t="s">
        <v>54</v>
      </c>
      <c r="D55" s="44" t="s">
        <v>55</v>
      </c>
      <c r="E55" s="102"/>
      <c r="F55" s="102"/>
      <c r="G55" s="102"/>
      <c r="H55" s="2"/>
      <c r="I55" s="4"/>
      <c r="J55" s="2"/>
      <c r="K55" s="2"/>
      <c r="L55" s="2"/>
      <c r="M55" s="25"/>
      <c r="N55" s="21"/>
      <c r="O55" s="24"/>
      <c r="P55" s="24"/>
      <c r="Q55" s="24"/>
      <c r="R55" s="24"/>
      <c r="S55" s="24"/>
      <c r="T55" s="24"/>
      <c r="U55" s="24"/>
      <c r="V55" s="24"/>
      <c r="W55" s="24"/>
      <c r="X55" s="24"/>
      <c r="Y55" s="24"/>
      <c r="Z55" s="24"/>
      <c r="AA55" s="24"/>
      <c r="AB55" s="24"/>
      <c r="AC55" s="24"/>
      <c r="AD55" s="24"/>
      <c r="AE55" s="24"/>
      <c r="AF55" s="24"/>
      <c r="AG55" s="24"/>
      <c r="AH55" s="24"/>
      <c r="AI55" s="24"/>
      <c r="AJ55" s="24"/>
    </row>
    <row r="56" spans="1:36" x14ac:dyDescent="0.35">
      <c r="A56" s="24"/>
      <c r="B56" s="18"/>
      <c r="C56" s="268" t="str">
        <f>IF(Avdelinger!AJ34="","[Hit hentes eventuelle kommentarer fra avdelingene. De kan brukes som utgangspunkt for rapporteringstekst felles for hele museet.]",Avdelinger!AJ34)</f>
        <v>[Hit hentes eventuelle kommentarer fra avdelingene. De kan brukes som utgangspunkt for rapporteringstekst felles for hele museet.]</v>
      </c>
      <c r="D56" s="44"/>
      <c r="E56" s="102"/>
      <c r="F56" s="102"/>
      <c r="G56" s="102"/>
      <c r="H56" s="2"/>
      <c r="I56" s="4"/>
      <c r="J56" s="2"/>
      <c r="K56" s="2"/>
      <c r="L56" s="2"/>
      <c r="M56" s="25"/>
      <c r="N56" s="21"/>
      <c r="O56" s="24"/>
      <c r="P56" s="24"/>
      <c r="Q56" s="24"/>
      <c r="R56" s="24"/>
      <c r="S56" s="24"/>
      <c r="T56" s="24"/>
      <c r="U56" s="24"/>
      <c r="V56" s="24"/>
      <c r="W56" s="24"/>
      <c r="X56" s="24"/>
      <c r="Y56" s="24"/>
      <c r="Z56" s="24"/>
      <c r="AA56" s="24"/>
      <c r="AB56" s="24"/>
      <c r="AC56" s="24"/>
      <c r="AD56" s="24"/>
      <c r="AE56" s="24"/>
      <c r="AF56" s="24"/>
      <c r="AG56" s="24"/>
      <c r="AH56" s="24"/>
      <c r="AI56" s="24"/>
      <c r="AJ56" s="24"/>
    </row>
    <row r="57" spans="1:36" x14ac:dyDescent="0.35">
      <c r="A57" s="24"/>
      <c r="B57" s="18"/>
      <c r="C57" s="268"/>
      <c r="D57" s="44"/>
      <c r="E57" s="102"/>
      <c r="F57" s="102"/>
      <c r="G57" s="102"/>
      <c r="H57" s="2"/>
      <c r="I57" s="4"/>
      <c r="J57" s="2"/>
      <c r="K57" s="2"/>
      <c r="L57" s="2"/>
      <c r="M57" s="25"/>
      <c r="N57" s="21"/>
      <c r="O57" s="24"/>
      <c r="P57" s="24"/>
      <c r="Q57" s="24"/>
      <c r="R57" s="24"/>
      <c r="S57" s="24"/>
      <c r="T57" s="24"/>
      <c r="U57" s="24"/>
      <c r="V57" s="24"/>
      <c r="W57" s="24"/>
      <c r="X57" s="24"/>
      <c r="Y57" s="24"/>
      <c r="Z57" s="24"/>
      <c r="AA57" s="24"/>
      <c r="AB57" s="24"/>
      <c r="AC57" s="24"/>
      <c r="AD57" s="24"/>
      <c r="AE57" s="24"/>
      <c r="AF57" s="24"/>
      <c r="AG57" s="24"/>
      <c r="AH57" s="24"/>
      <c r="AI57" s="24"/>
      <c r="AJ57" s="24"/>
    </row>
    <row r="58" spans="1:36" x14ac:dyDescent="0.35">
      <c r="A58" s="24"/>
      <c r="B58" s="18"/>
      <c r="C58" s="268"/>
      <c r="D58" s="44"/>
      <c r="E58" s="102"/>
      <c r="F58" s="102"/>
      <c r="G58" s="102"/>
      <c r="H58" s="2"/>
      <c r="I58" s="4"/>
      <c r="J58" s="2"/>
      <c r="K58" s="2"/>
      <c r="L58" s="2"/>
      <c r="M58" s="25"/>
      <c r="N58" s="21"/>
      <c r="O58" s="24"/>
      <c r="P58" s="24"/>
      <c r="Q58" s="24"/>
      <c r="R58" s="24"/>
      <c r="S58" s="24"/>
      <c r="T58" s="24"/>
      <c r="U58" s="24"/>
      <c r="V58" s="24"/>
      <c r="W58" s="24"/>
      <c r="X58" s="24"/>
      <c r="Y58" s="24"/>
      <c r="Z58" s="24"/>
      <c r="AA58" s="24"/>
      <c r="AB58" s="24"/>
      <c r="AC58" s="24"/>
      <c r="AD58" s="24"/>
      <c r="AE58" s="24"/>
      <c r="AF58" s="24"/>
      <c r="AG58" s="24"/>
      <c r="AH58" s="24"/>
      <c r="AI58" s="24"/>
      <c r="AJ58" s="24"/>
    </row>
    <row r="59" spans="1:36" x14ac:dyDescent="0.35">
      <c r="A59" s="24"/>
      <c r="B59" s="18"/>
      <c r="C59" s="268"/>
      <c r="D59" s="44"/>
      <c r="E59" s="102"/>
      <c r="F59" s="102"/>
      <c r="G59" s="102"/>
      <c r="H59" s="2"/>
      <c r="I59" s="4"/>
      <c r="J59" s="2"/>
      <c r="K59" s="2"/>
      <c r="L59" s="2"/>
      <c r="M59" s="25"/>
      <c r="N59" s="21"/>
      <c r="O59" s="24"/>
      <c r="P59" s="24"/>
      <c r="Q59" s="24"/>
      <c r="R59" s="24"/>
      <c r="S59" s="24"/>
      <c r="T59" s="24"/>
      <c r="U59" s="24"/>
      <c r="V59" s="24"/>
      <c r="W59" s="24"/>
      <c r="X59" s="24"/>
      <c r="Y59" s="24"/>
      <c r="Z59" s="24"/>
      <c r="AA59" s="24"/>
      <c r="AB59" s="24"/>
      <c r="AC59" s="24"/>
      <c r="AD59" s="24"/>
      <c r="AE59" s="24"/>
      <c r="AF59" s="24"/>
      <c r="AG59" s="24"/>
      <c r="AH59" s="24"/>
      <c r="AI59" s="24"/>
      <c r="AJ59" s="24"/>
    </row>
    <row r="60" spans="1:36" x14ac:dyDescent="0.35">
      <c r="A60" s="24"/>
      <c r="B60" s="18"/>
      <c r="C60" s="268"/>
      <c r="D60" s="44"/>
      <c r="E60" s="102"/>
      <c r="F60" s="102"/>
      <c r="G60" s="102"/>
      <c r="H60" s="2"/>
      <c r="I60" s="4"/>
      <c r="J60" s="2"/>
      <c r="K60" s="2"/>
      <c r="L60" s="2"/>
      <c r="M60" s="25"/>
      <c r="N60" s="21"/>
      <c r="O60" s="24"/>
      <c r="P60" s="24"/>
      <c r="Q60" s="24"/>
      <c r="R60" s="24"/>
      <c r="S60" s="24"/>
      <c r="T60" s="24"/>
      <c r="U60" s="24"/>
      <c r="V60" s="24"/>
      <c r="W60" s="24"/>
      <c r="X60" s="24"/>
      <c r="Y60" s="24"/>
      <c r="Z60" s="24"/>
      <c r="AA60" s="24"/>
      <c r="AB60" s="24"/>
      <c r="AC60" s="24"/>
      <c r="AD60" s="24"/>
      <c r="AE60" s="24"/>
      <c r="AF60" s="24"/>
      <c r="AG60" s="24"/>
      <c r="AH60" s="24"/>
      <c r="AI60" s="24"/>
      <c r="AJ60" s="24"/>
    </row>
    <row r="61" spans="1:36" x14ac:dyDescent="0.35">
      <c r="A61" s="24"/>
      <c r="B61" s="18"/>
      <c r="C61" s="268"/>
      <c r="D61" s="44"/>
      <c r="E61" s="267"/>
      <c r="F61" s="267"/>
      <c r="G61" s="267"/>
      <c r="H61" s="2"/>
      <c r="I61" s="4"/>
      <c r="J61" s="2"/>
      <c r="K61" s="2"/>
      <c r="L61" s="2"/>
      <c r="M61" s="25"/>
      <c r="N61" s="21"/>
      <c r="O61" s="24"/>
      <c r="P61" s="24"/>
      <c r="Q61" s="24"/>
      <c r="R61" s="24"/>
      <c r="S61" s="24"/>
      <c r="T61" s="24"/>
      <c r="U61" s="24"/>
      <c r="V61" s="24"/>
      <c r="W61" s="24"/>
      <c r="X61" s="24"/>
      <c r="Y61" s="24"/>
      <c r="Z61" s="24"/>
      <c r="AA61" s="24"/>
      <c r="AB61" s="24"/>
      <c r="AC61" s="24"/>
      <c r="AD61" s="24"/>
      <c r="AE61" s="24"/>
      <c r="AF61" s="24"/>
      <c r="AG61" s="24"/>
      <c r="AH61" s="24"/>
      <c r="AI61" s="24"/>
      <c r="AJ61" s="24"/>
    </row>
    <row r="62" spans="1:36" x14ac:dyDescent="0.35">
      <c r="A62" s="24"/>
      <c r="B62" s="18"/>
      <c r="C62" s="30"/>
      <c r="D62" s="2"/>
      <c r="E62" s="4"/>
      <c r="F62" s="2"/>
      <c r="G62" s="4"/>
      <c r="H62" s="2"/>
      <c r="I62" s="4"/>
      <c r="J62" s="2"/>
      <c r="K62" s="2"/>
      <c r="L62" s="2"/>
      <c r="M62" s="25"/>
      <c r="N62" s="21"/>
      <c r="O62" s="24"/>
      <c r="P62" s="24"/>
      <c r="Q62" s="24"/>
      <c r="R62" s="24"/>
      <c r="S62" s="24"/>
      <c r="T62" s="24"/>
      <c r="U62" s="24"/>
      <c r="V62" s="24"/>
      <c r="W62" s="24"/>
      <c r="X62" s="24"/>
      <c r="Y62" s="24"/>
      <c r="Z62" s="24"/>
      <c r="AA62" s="24"/>
      <c r="AB62" s="24"/>
      <c r="AC62" s="24"/>
      <c r="AD62" s="24"/>
      <c r="AE62" s="24"/>
      <c r="AF62" s="24"/>
      <c r="AG62" s="24"/>
      <c r="AH62" s="24"/>
      <c r="AI62" s="24"/>
      <c r="AJ62" s="24"/>
    </row>
    <row r="63" spans="1:36" x14ac:dyDescent="0.35">
      <c r="A63" s="24"/>
      <c r="B63" s="18"/>
      <c r="C63" s="30"/>
      <c r="D63" s="54"/>
      <c r="E63" s="54"/>
      <c r="F63" s="54"/>
      <c r="G63" s="4"/>
      <c r="H63" s="2"/>
      <c r="I63" s="4"/>
      <c r="J63" s="2"/>
      <c r="K63" s="2"/>
      <c r="L63" s="2"/>
      <c r="M63" s="25"/>
      <c r="N63" s="21"/>
      <c r="O63" s="24"/>
      <c r="P63" s="24"/>
      <c r="Q63" s="24"/>
      <c r="R63" s="24"/>
      <c r="S63" s="24"/>
      <c r="T63" s="24"/>
      <c r="U63" s="24"/>
      <c r="V63" s="24"/>
      <c r="W63" s="24"/>
      <c r="X63" s="24"/>
      <c r="Y63" s="24"/>
      <c r="Z63" s="24"/>
      <c r="AA63" s="24"/>
      <c r="AB63" s="24"/>
      <c r="AC63" s="24"/>
      <c r="AD63" s="24"/>
      <c r="AE63" s="24"/>
      <c r="AF63" s="24"/>
      <c r="AG63" s="24"/>
      <c r="AH63" s="24"/>
      <c r="AI63" s="24"/>
      <c r="AJ63" s="24"/>
    </row>
    <row r="64" spans="1:36" x14ac:dyDescent="0.35">
      <c r="A64" s="24"/>
      <c r="B64" s="18" t="s">
        <v>5</v>
      </c>
      <c r="C64" s="30" t="s">
        <v>56</v>
      </c>
      <c r="D64" s="44" t="s">
        <v>57</v>
      </c>
      <c r="E64" s="31"/>
      <c r="F64" s="54"/>
      <c r="G64" s="4"/>
      <c r="H64" s="2"/>
      <c r="I64" s="4"/>
      <c r="J64" s="2"/>
      <c r="K64" s="2"/>
      <c r="L64" s="2"/>
      <c r="M64" s="25"/>
      <c r="N64" s="21"/>
      <c r="O64" s="24"/>
      <c r="P64" s="24"/>
      <c r="Q64" s="24"/>
      <c r="R64" s="24"/>
      <c r="S64" s="24"/>
      <c r="T64" s="24"/>
      <c r="U64" s="24"/>
      <c r="V64" s="24"/>
      <c r="W64" s="24"/>
      <c r="X64" s="24"/>
      <c r="Y64" s="24"/>
      <c r="Z64" s="24"/>
      <c r="AA64" s="24"/>
      <c r="AB64" s="24"/>
      <c r="AC64" s="24"/>
      <c r="AD64" s="24"/>
      <c r="AE64" s="24"/>
      <c r="AF64" s="24"/>
      <c r="AG64" s="24"/>
      <c r="AH64" s="24"/>
      <c r="AI64" s="24"/>
      <c r="AJ64" s="24"/>
    </row>
    <row r="65" spans="1:36" x14ac:dyDescent="0.35">
      <c r="A65" s="24"/>
      <c r="B65" s="18"/>
      <c r="C65" s="30"/>
      <c r="D65" s="2"/>
      <c r="E65" s="4"/>
      <c r="F65" s="2"/>
      <c r="G65" s="4"/>
      <c r="H65" s="2"/>
      <c r="I65" s="4"/>
      <c r="J65" s="2"/>
      <c r="K65" s="2"/>
      <c r="L65" s="2"/>
      <c r="M65" s="25"/>
      <c r="N65" s="21"/>
      <c r="O65" s="24"/>
      <c r="P65" s="24"/>
      <c r="Q65" s="24"/>
      <c r="R65" s="24"/>
      <c r="S65" s="24"/>
      <c r="T65" s="24"/>
      <c r="U65" s="24"/>
      <c r="V65" s="24"/>
      <c r="W65" s="24"/>
      <c r="X65" s="24"/>
      <c r="Y65" s="24"/>
      <c r="Z65" s="24"/>
      <c r="AA65" s="24"/>
      <c r="AB65" s="24"/>
      <c r="AC65" s="24"/>
      <c r="AD65" s="24"/>
      <c r="AE65" s="24"/>
      <c r="AF65" s="24"/>
      <c r="AG65" s="24"/>
      <c r="AH65" s="24"/>
      <c r="AI65" s="24"/>
      <c r="AJ65" s="24"/>
    </row>
    <row r="66" spans="1:36" x14ac:dyDescent="0.35">
      <c r="A66" s="24"/>
      <c r="B66" s="18"/>
      <c r="C66" s="30" t="s">
        <v>536</v>
      </c>
      <c r="D66" s="202" t="s">
        <v>58</v>
      </c>
      <c r="E66" s="201"/>
      <c r="F66" s="201"/>
      <c r="G66" s="201"/>
      <c r="H66" s="201"/>
      <c r="I66" s="201"/>
      <c r="J66" s="201"/>
      <c r="K66" s="201"/>
      <c r="L66" s="2"/>
      <c r="M66" s="25"/>
      <c r="N66" s="21"/>
      <c r="O66" s="24"/>
      <c r="P66" s="24"/>
      <c r="Q66" s="24"/>
      <c r="R66" s="24"/>
      <c r="S66" s="24"/>
      <c r="T66" s="24"/>
      <c r="U66" s="24"/>
      <c r="V66" s="24"/>
      <c r="W66" s="24"/>
      <c r="X66" s="24"/>
      <c r="Y66" s="24"/>
      <c r="Z66" s="24"/>
      <c r="AA66" s="24"/>
      <c r="AB66" s="24"/>
      <c r="AC66" s="24"/>
      <c r="AD66" s="24"/>
      <c r="AE66" s="24"/>
      <c r="AF66" s="24"/>
      <c r="AG66" s="24"/>
      <c r="AH66" s="24"/>
      <c r="AI66" s="24"/>
      <c r="AJ66" s="24"/>
    </row>
    <row r="67" spans="1:36" ht="88.5" customHeight="1" x14ac:dyDescent="0.35">
      <c r="A67" s="24"/>
      <c r="B67" s="18" t="s">
        <v>5</v>
      </c>
      <c r="C67" s="262"/>
      <c r="D67" s="262"/>
      <c r="E67" s="262"/>
      <c r="F67" s="262"/>
      <c r="G67" s="262"/>
      <c r="H67" s="262"/>
      <c r="I67" s="262"/>
      <c r="J67" s="262"/>
      <c r="K67" s="262"/>
      <c r="L67" s="2"/>
      <c r="M67" s="25"/>
      <c r="N67" s="21"/>
      <c r="O67" s="24"/>
      <c r="P67" s="24"/>
      <c r="Q67" s="24"/>
      <c r="R67" s="24"/>
      <c r="S67" s="24"/>
      <c r="T67" s="24"/>
      <c r="U67" s="24"/>
      <c r="V67" s="24"/>
      <c r="W67" s="24"/>
      <c r="X67" s="24"/>
      <c r="Y67" s="24"/>
      <c r="Z67" s="24"/>
      <c r="AA67" s="24"/>
      <c r="AB67" s="24"/>
      <c r="AC67" s="24"/>
      <c r="AD67" s="24"/>
      <c r="AE67" s="24"/>
      <c r="AF67" s="24"/>
      <c r="AG67" s="24"/>
      <c r="AH67" s="24"/>
      <c r="AI67" s="24"/>
      <c r="AJ67" s="24"/>
    </row>
    <row r="68" spans="1:36" ht="88.25" customHeight="1" x14ac:dyDescent="0.35">
      <c r="A68" s="24"/>
      <c r="B68" s="18"/>
      <c r="C68" s="263" t="str">
        <f>IF(Avdelinger!AK34="","[Hit hentes eventuelle kommentarer fra avdelingene. De kan brukes som utgangspunkt for rapporteringstekst felles for hele museet.]",Avdelinger!AK34)</f>
        <v>[Hit hentes eventuelle kommentarer fra avdelingene. De kan brukes som utgangspunkt for rapporteringstekst felles for hele museet.]</v>
      </c>
      <c r="D68" s="263"/>
      <c r="E68" s="263"/>
      <c r="F68" s="263"/>
      <c r="G68" s="263"/>
      <c r="H68" s="263"/>
      <c r="I68" s="263"/>
      <c r="J68" s="263"/>
      <c r="K68" s="263"/>
      <c r="L68" s="2"/>
      <c r="M68" s="25"/>
      <c r="N68" s="21"/>
      <c r="O68" s="24"/>
      <c r="P68" s="24"/>
      <c r="Q68" s="24"/>
      <c r="R68" s="24"/>
      <c r="S68" s="24"/>
      <c r="T68" s="24"/>
      <c r="U68" s="24"/>
      <c r="V68" s="24"/>
      <c r="W68" s="24"/>
      <c r="X68" s="24"/>
      <c r="Y68" s="24"/>
      <c r="Z68" s="24"/>
      <c r="AA68" s="24"/>
      <c r="AB68" s="24"/>
      <c r="AC68" s="24"/>
      <c r="AD68" s="24"/>
      <c r="AE68" s="24"/>
      <c r="AF68" s="24"/>
      <c r="AG68" s="24"/>
      <c r="AH68" s="24"/>
      <c r="AI68" s="24"/>
      <c r="AJ68" s="24"/>
    </row>
    <row r="69" spans="1:36" x14ac:dyDescent="0.35">
      <c r="A69" s="24"/>
      <c r="B69" s="18"/>
      <c r="C69" s="30"/>
      <c r="D69" s="2"/>
      <c r="E69" s="4"/>
      <c r="F69" s="2"/>
      <c r="G69" s="4"/>
      <c r="H69" s="2"/>
      <c r="I69" s="4"/>
      <c r="J69" s="2"/>
      <c r="K69" s="2"/>
      <c r="L69" s="2"/>
      <c r="M69" s="25"/>
      <c r="N69" s="21"/>
      <c r="O69" s="24"/>
      <c r="P69" s="24"/>
      <c r="Q69" s="24"/>
      <c r="R69" s="24"/>
      <c r="S69" s="24"/>
      <c r="T69" s="24"/>
      <c r="U69" s="24"/>
      <c r="V69" s="24"/>
      <c r="W69" s="24"/>
      <c r="X69" s="24"/>
      <c r="Y69" s="24"/>
      <c r="Z69" s="24"/>
      <c r="AA69" s="24"/>
      <c r="AB69" s="24"/>
      <c r="AC69" s="24"/>
      <c r="AD69" s="24"/>
      <c r="AE69" s="24"/>
      <c r="AF69" s="24"/>
      <c r="AG69" s="24"/>
      <c r="AH69" s="24"/>
      <c r="AI69" s="24"/>
      <c r="AJ69" s="24"/>
    </row>
    <row r="70" spans="1:36" x14ac:dyDescent="0.35">
      <c r="A70" s="24"/>
      <c r="B70" s="18"/>
      <c r="C70" s="32"/>
      <c r="D70" s="2"/>
      <c r="E70" s="4"/>
      <c r="F70" s="2"/>
      <c r="G70" s="4"/>
      <c r="H70" s="2"/>
      <c r="I70" s="4"/>
      <c r="J70" s="2"/>
      <c r="K70" s="2"/>
      <c r="L70" s="2"/>
      <c r="M70" s="25"/>
      <c r="N70" s="21"/>
      <c r="O70" s="24"/>
      <c r="P70" s="24"/>
      <c r="Q70" s="24"/>
      <c r="R70" s="24"/>
      <c r="S70" s="24"/>
      <c r="T70" s="24"/>
      <c r="U70" s="24"/>
      <c r="V70" s="24"/>
      <c r="W70" s="24"/>
      <c r="X70" s="24"/>
      <c r="Y70" s="24"/>
      <c r="Z70" s="24"/>
      <c r="AA70" s="24"/>
      <c r="AB70" s="24"/>
      <c r="AC70" s="24"/>
      <c r="AD70" s="24"/>
      <c r="AE70" s="24"/>
      <c r="AF70" s="24"/>
      <c r="AG70" s="24"/>
      <c r="AH70" s="24"/>
      <c r="AI70" s="24"/>
      <c r="AJ70" s="24"/>
    </row>
    <row r="71" spans="1:36" x14ac:dyDescent="0.35">
      <c r="A71" s="24"/>
      <c r="B71" s="18"/>
      <c r="C71" s="32"/>
      <c r="D71" s="2"/>
      <c r="E71" s="4"/>
      <c r="F71" s="2"/>
      <c r="G71" s="4"/>
      <c r="H71" s="2"/>
      <c r="I71" s="4"/>
      <c r="J71" s="2"/>
      <c r="K71" s="2"/>
      <c r="L71" s="2"/>
      <c r="M71" s="25"/>
      <c r="N71" s="21"/>
      <c r="O71" s="24"/>
      <c r="P71" s="24"/>
      <c r="Q71" s="24"/>
      <c r="R71" s="24"/>
      <c r="S71" s="24"/>
      <c r="T71" s="24"/>
      <c r="U71" s="24"/>
      <c r="V71" s="24"/>
      <c r="W71" s="24"/>
      <c r="X71" s="24"/>
      <c r="Y71" s="24"/>
      <c r="Z71" s="24"/>
      <c r="AA71" s="24"/>
      <c r="AB71" s="24"/>
      <c r="AC71" s="24"/>
      <c r="AD71" s="24"/>
      <c r="AE71" s="24"/>
      <c r="AF71" s="24"/>
      <c r="AG71" s="24"/>
      <c r="AH71" s="24"/>
      <c r="AI71" s="24"/>
      <c r="AJ71" s="24"/>
    </row>
    <row r="72" spans="1:36" x14ac:dyDescent="0.35">
      <c r="A72" s="24"/>
      <c r="B72" s="18"/>
      <c r="C72" s="32"/>
      <c r="D72" s="2"/>
      <c r="E72" s="4"/>
      <c r="F72" s="2"/>
      <c r="G72" s="4"/>
      <c r="H72" s="2"/>
      <c r="I72" s="4"/>
      <c r="J72" s="2"/>
      <c r="K72" s="2"/>
      <c r="L72" s="2"/>
      <c r="M72" s="25"/>
      <c r="N72" s="21"/>
      <c r="O72" s="24"/>
      <c r="P72" s="24"/>
      <c r="Q72" s="24"/>
      <c r="R72" s="24"/>
      <c r="S72" s="24"/>
      <c r="T72" s="24"/>
      <c r="U72" s="24"/>
      <c r="V72" s="24"/>
      <c r="W72" s="24"/>
      <c r="X72" s="24"/>
      <c r="Y72" s="24"/>
      <c r="Z72" s="24"/>
      <c r="AA72" s="24"/>
      <c r="AB72" s="24"/>
      <c r="AC72" s="24"/>
      <c r="AD72" s="24"/>
      <c r="AE72" s="24"/>
      <c r="AF72" s="24"/>
      <c r="AG72" s="24"/>
      <c r="AH72" s="24"/>
      <c r="AI72" s="24"/>
      <c r="AJ72" s="24"/>
    </row>
    <row r="73" spans="1:36" x14ac:dyDescent="0.35">
      <c r="A73" s="24"/>
      <c r="B73" s="18"/>
      <c r="C73" s="105" t="s">
        <v>59</v>
      </c>
      <c r="D73" s="2"/>
      <c r="E73" s="3" t="s">
        <v>545</v>
      </c>
      <c r="F73" s="6"/>
      <c r="G73" s="3" t="s">
        <v>546</v>
      </c>
      <c r="H73" s="2"/>
      <c r="I73" s="4"/>
      <c r="J73" s="2"/>
      <c r="K73" s="2"/>
      <c r="L73" s="2"/>
      <c r="M73" s="25"/>
      <c r="N73" s="21"/>
      <c r="O73" s="24"/>
      <c r="P73" s="24"/>
      <c r="Q73" s="24"/>
      <c r="R73" s="24"/>
      <c r="S73" s="24"/>
      <c r="T73" s="24"/>
      <c r="U73" s="24"/>
      <c r="V73" s="24"/>
      <c r="W73" s="24"/>
      <c r="X73" s="24"/>
      <c r="Y73" s="24"/>
      <c r="Z73" s="24"/>
      <c r="AA73" s="24"/>
      <c r="AB73" s="24"/>
      <c r="AC73" s="24"/>
      <c r="AD73" s="24"/>
      <c r="AE73" s="24"/>
      <c r="AF73" s="24"/>
      <c r="AG73" s="24"/>
      <c r="AH73" s="24"/>
      <c r="AI73" s="24"/>
      <c r="AJ73" s="24"/>
    </row>
    <row r="74" spans="1:36" x14ac:dyDescent="0.35">
      <c r="A74" s="24"/>
      <c r="B74" s="18" t="s">
        <v>5</v>
      </c>
      <c r="C74" s="32" t="s">
        <v>62</v>
      </c>
      <c r="D74" s="44" t="s">
        <v>63</v>
      </c>
      <c r="E74" s="33">
        <f>Avdelinger!AM34</f>
        <v>0</v>
      </c>
      <c r="F74" s="44" t="s">
        <v>64</v>
      </c>
      <c r="G74" s="33">
        <f>Avdelinger!AN34</f>
        <v>0</v>
      </c>
      <c r="H74" s="2"/>
      <c r="I74" s="4"/>
      <c r="J74" s="2"/>
      <c r="K74" s="2"/>
      <c r="L74" s="2"/>
      <c r="M74" s="25"/>
      <c r="N74" s="21"/>
      <c r="O74" s="24"/>
      <c r="P74" s="24"/>
      <c r="Q74" s="24"/>
      <c r="R74" s="24"/>
      <c r="S74" s="24"/>
      <c r="T74" s="24"/>
      <c r="U74" s="24"/>
      <c r="V74" s="24"/>
      <c r="W74" s="24"/>
      <c r="X74" s="24"/>
      <c r="Y74" s="24"/>
      <c r="Z74" s="24"/>
      <c r="AA74" s="24"/>
      <c r="AB74" s="24"/>
      <c r="AC74" s="24"/>
      <c r="AD74" s="24"/>
      <c r="AE74" s="24"/>
      <c r="AF74" s="24"/>
      <c r="AG74" s="24"/>
      <c r="AH74" s="24"/>
      <c r="AI74" s="24"/>
      <c r="AJ74" s="24"/>
    </row>
    <row r="75" spans="1:36" x14ac:dyDescent="0.35">
      <c r="A75" s="24"/>
      <c r="B75" s="18" t="s">
        <v>5</v>
      </c>
      <c r="C75" s="32" t="s">
        <v>65</v>
      </c>
      <c r="D75" s="44" t="s">
        <v>66</v>
      </c>
      <c r="E75" s="33">
        <f>Avdelinger!AO34</f>
        <v>0</v>
      </c>
      <c r="F75" s="44">
        <v>263</v>
      </c>
      <c r="G75" s="33">
        <f>Avdelinger!AP34</f>
        <v>0</v>
      </c>
      <c r="H75" s="2"/>
      <c r="I75" s="4"/>
      <c r="J75" s="2"/>
      <c r="K75" s="2"/>
      <c r="L75" s="2"/>
      <c r="M75" s="25"/>
      <c r="N75" s="21"/>
      <c r="O75" s="24"/>
      <c r="P75" s="24"/>
      <c r="Q75" s="24"/>
      <c r="R75" s="24"/>
      <c r="S75" s="24"/>
      <c r="T75" s="24"/>
      <c r="U75" s="24"/>
      <c r="V75" s="24"/>
      <c r="W75" s="24"/>
      <c r="X75" s="24"/>
      <c r="Y75" s="24"/>
      <c r="Z75" s="24"/>
      <c r="AA75" s="24"/>
      <c r="AB75" s="24"/>
      <c r="AC75" s="24"/>
      <c r="AD75" s="24"/>
      <c r="AE75" s="24"/>
      <c r="AF75" s="24"/>
      <c r="AG75" s="24"/>
      <c r="AH75" s="24"/>
      <c r="AI75" s="24"/>
      <c r="AJ75" s="24"/>
    </row>
    <row r="76" spans="1:36" x14ac:dyDescent="0.35">
      <c r="A76" s="24"/>
      <c r="B76" s="18" t="s">
        <v>5</v>
      </c>
      <c r="C76" s="32" t="s">
        <v>67</v>
      </c>
      <c r="D76" s="44" t="s">
        <v>68</v>
      </c>
      <c r="E76" s="33">
        <f>Avdelinger!AQ34</f>
        <v>0</v>
      </c>
      <c r="F76" s="44" t="s">
        <v>69</v>
      </c>
      <c r="G76" s="33">
        <f>Avdelinger!AR34</f>
        <v>0</v>
      </c>
      <c r="H76" s="2"/>
      <c r="I76" s="4"/>
      <c r="J76" s="2"/>
      <c r="K76" s="2"/>
      <c r="L76" s="2"/>
      <c r="M76" s="25"/>
      <c r="N76" s="21"/>
      <c r="O76" s="24"/>
      <c r="P76" s="24"/>
      <c r="Q76" s="24"/>
      <c r="R76" s="24"/>
      <c r="S76" s="24"/>
      <c r="T76" s="24"/>
      <c r="U76" s="24"/>
      <c r="V76" s="24"/>
      <c r="W76" s="24"/>
      <c r="X76" s="24"/>
      <c r="Y76" s="24"/>
      <c r="Z76" s="24"/>
      <c r="AA76" s="24"/>
      <c r="AB76" s="24"/>
      <c r="AC76" s="24"/>
      <c r="AD76" s="24"/>
      <c r="AE76" s="24"/>
      <c r="AF76" s="24"/>
      <c r="AG76" s="24"/>
      <c r="AH76" s="24"/>
      <c r="AI76" s="24"/>
      <c r="AJ76" s="24"/>
    </row>
    <row r="77" spans="1:36" x14ac:dyDescent="0.35">
      <c r="A77" s="24"/>
      <c r="B77" s="18"/>
      <c r="C77" s="32"/>
      <c r="D77" s="2"/>
      <c r="E77" s="4"/>
      <c r="F77" s="2"/>
      <c r="G77" s="4"/>
      <c r="H77" s="2"/>
      <c r="I77" s="4"/>
      <c r="J77" s="2"/>
      <c r="K77" s="2"/>
      <c r="L77" s="2"/>
      <c r="M77" s="25"/>
      <c r="N77" s="21"/>
      <c r="O77" s="24"/>
      <c r="P77" s="24"/>
      <c r="Q77" s="24"/>
      <c r="R77" s="24"/>
      <c r="S77" s="24"/>
      <c r="T77" s="24"/>
      <c r="U77" s="24"/>
      <c r="V77" s="24"/>
      <c r="W77" s="24"/>
      <c r="X77" s="24"/>
      <c r="Y77" s="24"/>
      <c r="Z77" s="24"/>
      <c r="AA77" s="24"/>
      <c r="AB77" s="24"/>
      <c r="AC77" s="24"/>
      <c r="AD77" s="24"/>
      <c r="AE77" s="24"/>
      <c r="AF77" s="24"/>
      <c r="AG77" s="24"/>
      <c r="AH77" s="24"/>
      <c r="AI77" s="24"/>
      <c r="AJ77" s="24"/>
    </row>
    <row r="78" spans="1:36" x14ac:dyDescent="0.35">
      <c r="A78" s="24"/>
      <c r="B78" s="18"/>
      <c r="C78" s="104" t="s">
        <v>412</v>
      </c>
      <c r="D78" s="25"/>
      <c r="E78" s="21"/>
      <c r="F78" s="25"/>
      <c r="G78" s="21"/>
      <c r="H78" s="25"/>
      <c r="I78" s="21"/>
      <c r="J78" s="25"/>
      <c r="K78" s="25"/>
      <c r="L78" s="25"/>
      <c r="M78" s="25"/>
      <c r="N78" s="21"/>
      <c r="O78" s="24"/>
      <c r="P78" s="24"/>
      <c r="Q78" s="24"/>
      <c r="R78" s="24"/>
      <c r="S78" s="24"/>
      <c r="T78" s="24"/>
      <c r="U78" s="24"/>
      <c r="V78" s="24"/>
      <c r="W78" s="24"/>
      <c r="X78" s="24"/>
      <c r="Y78" s="24"/>
      <c r="Z78" s="24"/>
      <c r="AA78" s="24"/>
      <c r="AB78" s="24"/>
      <c r="AC78" s="24"/>
      <c r="AD78" s="24"/>
      <c r="AE78" s="24"/>
      <c r="AF78" s="24"/>
      <c r="AG78" s="24"/>
      <c r="AH78" s="24"/>
      <c r="AI78" s="24"/>
      <c r="AJ78" s="24"/>
    </row>
    <row r="79" spans="1:36" x14ac:dyDescent="0.35">
      <c r="A79" s="24"/>
      <c r="B79" s="18"/>
      <c r="C79" s="105"/>
      <c r="D79" s="2"/>
      <c r="E79" s="4"/>
      <c r="F79" s="2"/>
      <c r="G79" s="4"/>
      <c r="H79" s="2"/>
      <c r="I79" s="4"/>
      <c r="J79" s="2"/>
      <c r="K79" s="2"/>
      <c r="L79" s="2"/>
      <c r="M79" s="25"/>
      <c r="N79" s="21"/>
      <c r="O79" s="24"/>
      <c r="P79" s="24"/>
      <c r="Q79" s="24"/>
      <c r="R79" s="24"/>
      <c r="S79" s="24"/>
      <c r="T79" s="24"/>
      <c r="U79" s="24"/>
      <c r="V79" s="24"/>
      <c r="W79" s="24"/>
      <c r="X79" s="24"/>
      <c r="Y79" s="24"/>
      <c r="Z79" s="24"/>
      <c r="AA79" s="24"/>
      <c r="AB79" s="24"/>
      <c r="AC79" s="24"/>
      <c r="AD79" s="24"/>
      <c r="AE79" s="24"/>
      <c r="AF79" s="24"/>
      <c r="AG79" s="24"/>
      <c r="AH79" s="24"/>
      <c r="AI79" s="24"/>
      <c r="AJ79" s="24"/>
    </row>
    <row r="80" spans="1:36" x14ac:dyDescent="0.35">
      <c r="A80" s="24"/>
      <c r="B80" s="18"/>
      <c r="C80" s="105" t="s">
        <v>70</v>
      </c>
      <c r="D80" s="2"/>
      <c r="E80" s="8" t="s">
        <v>207</v>
      </c>
      <c r="F80" s="6"/>
      <c r="G80" s="3" t="s">
        <v>547</v>
      </c>
      <c r="H80" s="2"/>
      <c r="I80" s="4"/>
      <c r="J80" s="2"/>
      <c r="K80" s="2"/>
      <c r="L80" s="2"/>
      <c r="M80" s="25"/>
      <c r="N80" s="21"/>
      <c r="O80" s="24"/>
      <c r="P80" s="24"/>
      <c r="Q80" s="24"/>
      <c r="R80" s="24"/>
      <c r="S80" s="24"/>
      <c r="T80" s="24"/>
      <c r="U80" s="24"/>
      <c r="V80" s="24"/>
      <c r="W80" s="24"/>
      <c r="X80" s="24"/>
      <c r="Y80" s="24"/>
      <c r="Z80" s="24"/>
      <c r="AA80" s="24"/>
      <c r="AB80" s="24"/>
      <c r="AC80" s="24"/>
      <c r="AD80" s="24"/>
      <c r="AE80" s="24"/>
      <c r="AF80" s="24"/>
      <c r="AG80" s="24"/>
      <c r="AH80" s="24"/>
      <c r="AI80" s="24"/>
      <c r="AJ80" s="24"/>
    </row>
    <row r="81" spans="1:36" x14ac:dyDescent="0.35">
      <c r="A81" s="24"/>
      <c r="B81" s="18" t="s">
        <v>5</v>
      </c>
      <c r="C81" s="32" t="s">
        <v>20</v>
      </c>
      <c r="D81" s="44" t="s">
        <v>71</v>
      </c>
      <c r="E81" s="33">
        <f>Avdelinger!AU34</f>
        <v>0</v>
      </c>
      <c r="F81" s="44" t="s">
        <v>72</v>
      </c>
      <c r="G81" s="33">
        <f>Avdelinger!AV34</f>
        <v>0</v>
      </c>
      <c r="H81" s="2"/>
      <c r="I81" s="4"/>
      <c r="J81" s="2"/>
      <c r="K81" s="2"/>
      <c r="L81" s="2"/>
      <c r="M81" s="25"/>
      <c r="N81" s="21"/>
      <c r="O81" s="24"/>
      <c r="P81" s="24"/>
      <c r="Q81" s="24"/>
      <c r="R81" s="24"/>
      <c r="S81" s="24"/>
      <c r="T81" s="24"/>
      <c r="U81" s="24"/>
      <c r="V81" s="24"/>
      <c r="W81" s="24"/>
      <c r="X81" s="24"/>
      <c r="Y81" s="24"/>
      <c r="Z81" s="24"/>
      <c r="AA81" s="24"/>
      <c r="AB81" s="24"/>
      <c r="AC81" s="24"/>
      <c r="AD81" s="24"/>
      <c r="AE81" s="24"/>
      <c r="AF81" s="24"/>
      <c r="AG81" s="24"/>
      <c r="AH81" s="24"/>
      <c r="AI81" s="24"/>
      <c r="AJ81" s="24"/>
    </row>
    <row r="82" spans="1:36" x14ac:dyDescent="0.35">
      <c r="A82" s="24"/>
      <c r="B82" s="18" t="s">
        <v>5</v>
      </c>
      <c r="C82" s="32" t="s">
        <v>22</v>
      </c>
      <c r="D82" s="44" t="s">
        <v>73</v>
      </c>
      <c r="E82" s="33">
        <f>Avdelinger!AW34</f>
        <v>0</v>
      </c>
      <c r="F82" s="44" t="s">
        <v>74</v>
      </c>
      <c r="G82" s="33">
        <f>Avdelinger!AX34</f>
        <v>0</v>
      </c>
      <c r="H82" s="2"/>
      <c r="I82" s="4"/>
      <c r="J82" s="2"/>
      <c r="K82" s="2"/>
      <c r="L82" s="2"/>
      <c r="M82" s="25"/>
      <c r="N82" s="21"/>
      <c r="O82" s="24"/>
      <c r="P82" s="24"/>
      <c r="Q82" s="24"/>
      <c r="R82" s="24"/>
      <c r="S82" s="24"/>
      <c r="T82" s="24"/>
      <c r="U82" s="24"/>
      <c r="V82" s="24"/>
      <c r="W82" s="24"/>
      <c r="X82" s="24"/>
      <c r="Y82" s="24"/>
      <c r="Z82" s="24"/>
      <c r="AA82" s="24"/>
      <c r="AB82" s="24"/>
      <c r="AC82" s="24"/>
      <c r="AD82" s="24"/>
      <c r="AE82" s="24"/>
      <c r="AF82" s="24"/>
      <c r="AG82" s="24"/>
      <c r="AH82" s="24"/>
      <c r="AI82" s="24"/>
      <c r="AJ82" s="24"/>
    </row>
    <row r="83" spans="1:36" x14ac:dyDescent="0.35">
      <c r="A83" s="24"/>
      <c r="B83" s="18" t="s">
        <v>5</v>
      </c>
      <c r="C83" s="32" t="s">
        <v>24</v>
      </c>
      <c r="D83" s="44" t="s">
        <v>75</v>
      </c>
      <c r="E83" s="33">
        <f>Avdelinger!AY34</f>
        <v>0</v>
      </c>
      <c r="F83" s="44" t="s">
        <v>76</v>
      </c>
      <c r="G83" s="33">
        <f>Avdelinger!AZ34</f>
        <v>0</v>
      </c>
      <c r="H83" s="2"/>
      <c r="I83" s="4"/>
      <c r="J83" s="2"/>
      <c r="K83" s="2"/>
      <c r="L83" s="2"/>
      <c r="M83" s="25"/>
      <c r="N83" s="21"/>
      <c r="O83" s="24"/>
      <c r="P83" s="24"/>
      <c r="Q83" s="24"/>
      <c r="R83" s="24"/>
      <c r="S83" s="24"/>
      <c r="T83" s="24"/>
      <c r="U83" s="24"/>
      <c r="V83" s="24"/>
      <c r="W83" s="24"/>
      <c r="X83" s="24"/>
      <c r="Y83" s="24"/>
      <c r="Z83" s="24"/>
      <c r="AA83" s="24"/>
      <c r="AB83" s="24"/>
      <c r="AC83" s="24"/>
      <c r="AD83" s="24"/>
      <c r="AE83" s="24"/>
      <c r="AF83" s="24"/>
      <c r="AG83" s="24"/>
      <c r="AH83" s="24"/>
      <c r="AI83" s="24"/>
      <c r="AJ83" s="24"/>
    </row>
    <row r="84" spans="1:36" x14ac:dyDescent="0.35">
      <c r="A84" s="24"/>
      <c r="B84" s="18" t="s">
        <v>5</v>
      </c>
      <c r="C84" s="32" t="s">
        <v>26</v>
      </c>
      <c r="D84" s="44" t="s">
        <v>77</v>
      </c>
      <c r="E84" s="33">
        <f>Avdelinger!BA34</f>
        <v>0</v>
      </c>
      <c r="F84" s="44" t="s">
        <v>78</v>
      </c>
      <c r="G84" s="33">
        <f>Avdelinger!BB34</f>
        <v>0</v>
      </c>
      <c r="H84" s="2"/>
      <c r="I84" s="4"/>
      <c r="J84" s="2"/>
      <c r="K84" s="2"/>
      <c r="L84" s="2"/>
      <c r="M84" s="25"/>
      <c r="N84" s="21"/>
      <c r="O84" s="24"/>
      <c r="P84" s="24"/>
      <c r="Q84" s="24"/>
      <c r="R84" s="24"/>
      <c r="S84" s="24"/>
      <c r="T84" s="24"/>
      <c r="U84" s="24"/>
      <c r="V84" s="24"/>
      <c r="W84" s="24"/>
      <c r="X84" s="24"/>
      <c r="Y84" s="24"/>
      <c r="Z84" s="24"/>
      <c r="AA84" s="24"/>
      <c r="AB84" s="24"/>
      <c r="AC84" s="24"/>
      <c r="AD84" s="24"/>
      <c r="AE84" s="24"/>
      <c r="AF84" s="24"/>
      <c r="AG84" s="24"/>
      <c r="AH84" s="24"/>
      <c r="AI84" s="24"/>
      <c r="AJ84" s="24"/>
    </row>
    <row r="85" spans="1:36" x14ac:dyDescent="0.35">
      <c r="A85" s="24"/>
      <c r="B85" s="18" t="s">
        <v>5</v>
      </c>
      <c r="C85" s="32" t="s">
        <v>28</v>
      </c>
      <c r="D85" s="44" t="s">
        <v>79</v>
      </c>
      <c r="E85" s="33">
        <f>Avdelinger!BC34</f>
        <v>0</v>
      </c>
      <c r="F85" s="44" t="s">
        <v>80</v>
      </c>
      <c r="G85" s="33">
        <f>Avdelinger!BD34</f>
        <v>0</v>
      </c>
      <c r="H85" s="2"/>
      <c r="I85" s="4"/>
      <c r="J85" s="2"/>
      <c r="K85" s="2"/>
      <c r="L85" s="2"/>
      <c r="M85" s="25"/>
      <c r="N85" s="21"/>
      <c r="O85" s="24"/>
      <c r="P85" s="24"/>
      <c r="Q85" s="24"/>
      <c r="R85" s="24"/>
      <c r="S85" s="24"/>
      <c r="T85" s="24"/>
      <c r="U85" s="24"/>
      <c r="V85" s="24"/>
      <c r="W85" s="24"/>
      <c r="X85" s="24"/>
      <c r="Y85" s="24"/>
      <c r="Z85" s="24"/>
      <c r="AA85" s="24"/>
      <c r="AB85" s="24"/>
      <c r="AC85" s="24"/>
      <c r="AD85" s="24"/>
      <c r="AE85" s="24"/>
      <c r="AF85" s="24"/>
      <c r="AG85" s="24"/>
      <c r="AH85" s="24"/>
      <c r="AI85" s="24"/>
      <c r="AJ85" s="24"/>
    </row>
    <row r="86" spans="1:36" x14ac:dyDescent="0.35">
      <c r="A86" s="24"/>
      <c r="B86" s="18" t="s">
        <v>5</v>
      </c>
      <c r="C86" s="32" t="s">
        <v>81</v>
      </c>
      <c r="D86" s="44">
        <v>338</v>
      </c>
      <c r="E86" s="33">
        <f>Avdelinger!BE34</f>
        <v>0</v>
      </c>
      <c r="F86" s="44" t="s">
        <v>82</v>
      </c>
      <c r="G86" s="33">
        <f>Avdelinger!BF34</f>
        <v>0</v>
      </c>
      <c r="H86" s="2"/>
      <c r="I86" s="4"/>
      <c r="J86" s="2"/>
      <c r="K86" s="2"/>
      <c r="L86" s="2"/>
      <c r="M86" s="25"/>
      <c r="N86" s="21"/>
      <c r="O86" s="24"/>
      <c r="P86" s="24"/>
      <c r="Q86" s="24"/>
      <c r="R86" s="24"/>
      <c r="S86" s="24"/>
      <c r="T86" s="24"/>
      <c r="U86" s="24"/>
      <c r="V86" s="24"/>
      <c r="W86" s="24"/>
      <c r="X86" s="24"/>
      <c r="Y86" s="24"/>
      <c r="Z86" s="24"/>
      <c r="AA86" s="24"/>
      <c r="AB86" s="24"/>
      <c r="AC86" s="24"/>
      <c r="AD86" s="24"/>
      <c r="AE86" s="24"/>
      <c r="AF86" s="24"/>
      <c r="AG86" s="24"/>
      <c r="AH86" s="24"/>
      <c r="AI86" s="24"/>
      <c r="AJ86" s="24"/>
    </row>
    <row r="87" spans="1:36" x14ac:dyDescent="0.35">
      <c r="A87" s="24"/>
      <c r="B87" s="18" t="s">
        <v>5</v>
      </c>
      <c r="C87" s="32" t="s">
        <v>32</v>
      </c>
      <c r="D87" s="44" t="s">
        <v>83</v>
      </c>
      <c r="E87" s="33">
        <f>Avdelinger!BG34</f>
        <v>0</v>
      </c>
      <c r="F87" s="44">
        <v>340</v>
      </c>
      <c r="G87" s="33">
        <f>Avdelinger!BH34</f>
        <v>0</v>
      </c>
      <c r="H87" s="2"/>
      <c r="I87" s="4"/>
      <c r="J87" s="2"/>
      <c r="K87" s="2"/>
      <c r="L87" s="2"/>
      <c r="M87" s="25"/>
      <c r="N87" s="21"/>
      <c r="O87" s="24"/>
      <c r="P87" s="24"/>
      <c r="Q87" s="24"/>
      <c r="R87" s="24"/>
      <c r="S87" s="24"/>
      <c r="T87" s="24"/>
      <c r="U87" s="24"/>
      <c r="V87" s="24"/>
      <c r="W87" s="24"/>
      <c r="X87" s="24"/>
      <c r="Y87" s="24"/>
      <c r="Z87" s="24"/>
      <c r="AA87" s="24"/>
      <c r="AB87" s="24"/>
      <c r="AC87" s="24"/>
      <c r="AD87" s="24"/>
      <c r="AE87" s="24"/>
      <c r="AF87" s="24"/>
      <c r="AG87" s="24"/>
      <c r="AH87" s="24"/>
      <c r="AI87" s="24"/>
      <c r="AJ87" s="24"/>
    </row>
    <row r="88" spans="1:36" x14ac:dyDescent="0.35">
      <c r="A88" s="24"/>
      <c r="B88" s="18"/>
      <c r="C88" s="32"/>
      <c r="D88" s="2"/>
      <c r="E88" s="4"/>
      <c r="F88" s="2"/>
      <c r="G88" s="4"/>
      <c r="H88" s="2"/>
      <c r="I88" s="4"/>
      <c r="J88" s="2"/>
      <c r="K88" s="2"/>
      <c r="L88" s="2"/>
      <c r="M88" s="25"/>
      <c r="N88" s="21"/>
      <c r="O88" s="24"/>
      <c r="P88" s="24"/>
      <c r="Q88" s="24"/>
      <c r="R88" s="24"/>
      <c r="S88" s="24"/>
      <c r="T88" s="24"/>
      <c r="U88" s="24"/>
      <c r="V88" s="24"/>
      <c r="W88" s="24"/>
      <c r="X88" s="24"/>
      <c r="Y88" s="24"/>
      <c r="Z88" s="24"/>
      <c r="AA88" s="24"/>
      <c r="AB88" s="24"/>
      <c r="AC88" s="24"/>
      <c r="AD88" s="24"/>
      <c r="AE88" s="24"/>
      <c r="AF88" s="24"/>
      <c r="AG88" s="24"/>
      <c r="AH88" s="24"/>
      <c r="AI88" s="24"/>
      <c r="AJ88" s="24"/>
    </row>
    <row r="89" spans="1:36" x14ac:dyDescent="0.35">
      <c r="A89" s="24"/>
      <c r="B89" s="18"/>
      <c r="C89" s="32"/>
      <c r="D89" s="2"/>
      <c r="E89" s="4"/>
      <c r="F89" s="2"/>
      <c r="G89" s="4"/>
      <c r="H89" s="2"/>
      <c r="I89" s="4"/>
      <c r="J89" s="2"/>
      <c r="K89" s="2"/>
      <c r="L89" s="2"/>
      <c r="M89" s="25"/>
      <c r="N89" s="21"/>
      <c r="O89" s="24"/>
      <c r="P89" s="24"/>
      <c r="Q89" s="24"/>
      <c r="R89" s="24"/>
      <c r="S89" s="24"/>
      <c r="T89" s="24"/>
      <c r="U89" s="24"/>
      <c r="V89" s="24"/>
      <c r="W89" s="24"/>
      <c r="X89" s="24"/>
      <c r="Y89" s="24"/>
      <c r="Z89" s="24"/>
      <c r="AA89" s="24"/>
      <c r="AB89" s="24"/>
      <c r="AC89" s="24"/>
      <c r="AD89" s="24"/>
      <c r="AE89" s="24"/>
      <c r="AF89" s="24"/>
      <c r="AG89" s="24"/>
      <c r="AH89" s="24"/>
      <c r="AI89" s="24"/>
      <c r="AJ89" s="24"/>
    </row>
    <row r="90" spans="1:36" x14ac:dyDescent="0.35">
      <c r="A90" s="24"/>
      <c r="B90" s="18"/>
      <c r="C90" s="105" t="s">
        <v>520</v>
      </c>
      <c r="D90" s="2"/>
      <c r="E90" s="3" t="s">
        <v>84</v>
      </c>
      <c r="F90" s="7"/>
      <c r="G90" s="3" t="s">
        <v>85</v>
      </c>
      <c r="H90" s="2"/>
      <c r="I90" s="4"/>
      <c r="J90" s="2"/>
      <c r="K90" s="2"/>
      <c r="L90" s="2"/>
      <c r="M90" s="25"/>
      <c r="N90" s="21"/>
      <c r="O90" s="24"/>
      <c r="P90" s="24"/>
      <c r="Q90" s="24"/>
      <c r="R90" s="24"/>
      <c r="S90" s="24"/>
      <c r="T90" s="24"/>
      <c r="U90" s="24"/>
      <c r="V90" s="24"/>
      <c r="W90" s="24"/>
      <c r="X90" s="24"/>
      <c r="Y90" s="24"/>
      <c r="Z90" s="24"/>
      <c r="AA90" s="24"/>
      <c r="AB90" s="24"/>
      <c r="AC90" s="24"/>
      <c r="AD90" s="24"/>
      <c r="AE90" s="24"/>
      <c r="AF90" s="24"/>
      <c r="AG90" s="24"/>
      <c r="AH90" s="24"/>
      <c r="AI90" s="24"/>
      <c r="AJ90" s="24"/>
    </row>
    <row r="91" spans="1:36" x14ac:dyDescent="0.35">
      <c r="A91" s="24"/>
      <c r="B91" s="18" t="s">
        <v>5</v>
      </c>
      <c r="C91" s="32" t="s">
        <v>20</v>
      </c>
      <c r="D91" s="44" t="s">
        <v>86</v>
      </c>
      <c r="E91" s="33">
        <f>Avdelinger!BJ34</f>
        <v>0</v>
      </c>
      <c r="F91" s="44" t="s">
        <v>87</v>
      </c>
      <c r="G91" s="33">
        <f>Avdelinger!BK34</f>
        <v>0</v>
      </c>
      <c r="H91" s="2"/>
      <c r="I91" s="4"/>
      <c r="J91" s="2"/>
      <c r="K91" s="2"/>
      <c r="L91" s="2"/>
      <c r="M91" s="25"/>
      <c r="N91" s="21"/>
      <c r="O91" s="24"/>
      <c r="P91" s="24"/>
      <c r="Q91" s="24"/>
      <c r="R91" s="24"/>
      <c r="S91" s="24"/>
      <c r="T91" s="24"/>
      <c r="U91" s="24"/>
      <c r="V91" s="24"/>
      <c r="W91" s="24"/>
      <c r="X91" s="24"/>
      <c r="Y91" s="24"/>
      <c r="Z91" s="24"/>
      <c r="AA91" s="24"/>
      <c r="AB91" s="24"/>
      <c r="AC91" s="24"/>
      <c r="AD91" s="24"/>
      <c r="AE91" s="24"/>
      <c r="AF91" s="24"/>
      <c r="AG91" s="24"/>
      <c r="AH91" s="24"/>
      <c r="AI91" s="24"/>
      <c r="AJ91" s="24"/>
    </row>
    <row r="92" spans="1:36" x14ac:dyDescent="0.35">
      <c r="A92" s="24"/>
      <c r="B92" s="18" t="s">
        <v>5</v>
      </c>
      <c r="C92" s="32" t="s">
        <v>22</v>
      </c>
      <c r="D92" s="44" t="s">
        <v>88</v>
      </c>
      <c r="E92" s="33">
        <f>Avdelinger!BL34</f>
        <v>0</v>
      </c>
      <c r="F92" s="44" t="s">
        <v>89</v>
      </c>
      <c r="G92" s="33">
        <f>Avdelinger!BM34</f>
        <v>0</v>
      </c>
      <c r="H92" s="2"/>
      <c r="I92" s="4"/>
      <c r="J92" s="2"/>
      <c r="K92" s="2"/>
      <c r="L92" s="2"/>
      <c r="M92" s="25"/>
      <c r="N92" s="21"/>
      <c r="O92" s="24"/>
      <c r="P92" s="24"/>
      <c r="Q92" s="24"/>
      <c r="R92" s="24"/>
      <c r="S92" s="24"/>
      <c r="T92" s="24"/>
      <c r="U92" s="24"/>
      <c r="V92" s="24"/>
      <c r="W92" s="24"/>
      <c r="X92" s="24"/>
      <c r="Y92" s="24"/>
      <c r="Z92" s="24"/>
      <c r="AA92" s="24"/>
      <c r="AB92" s="24"/>
      <c r="AC92" s="24"/>
      <c r="AD92" s="24"/>
      <c r="AE92" s="24"/>
      <c r="AF92" s="24"/>
      <c r="AG92" s="24"/>
      <c r="AH92" s="24"/>
      <c r="AI92" s="24"/>
      <c r="AJ92" s="24"/>
    </row>
    <row r="93" spans="1:36" x14ac:dyDescent="0.35">
      <c r="A93" s="24"/>
      <c r="B93" s="18" t="s">
        <v>5</v>
      </c>
      <c r="C93" s="32" t="s">
        <v>28</v>
      </c>
      <c r="D93" s="44" t="s">
        <v>90</v>
      </c>
      <c r="E93" s="33">
        <f>Avdelinger!BN34</f>
        <v>0</v>
      </c>
      <c r="F93" s="44" t="s">
        <v>91</v>
      </c>
      <c r="G93" s="33">
        <f>Avdelinger!BO34</f>
        <v>0</v>
      </c>
      <c r="H93" s="2"/>
      <c r="I93" s="4"/>
      <c r="J93" s="2"/>
      <c r="K93" s="2"/>
      <c r="L93" s="2"/>
      <c r="M93" s="25"/>
      <c r="N93" s="21"/>
      <c r="O93" s="24"/>
      <c r="P93" s="24"/>
      <c r="Q93" s="24"/>
      <c r="R93" s="24"/>
      <c r="S93" s="24"/>
      <c r="T93" s="24"/>
      <c r="U93" s="24"/>
      <c r="V93" s="24"/>
      <c r="W93" s="24"/>
      <c r="X93" s="24"/>
      <c r="Y93" s="24"/>
      <c r="Z93" s="24"/>
      <c r="AA93" s="24"/>
      <c r="AB93" s="24"/>
      <c r="AC93" s="24"/>
      <c r="AD93" s="24"/>
      <c r="AE93" s="24"/>
      <c r="AF93" s="24"/>
      <c r="AG93" s="24"/>
      <c r="AH93" s="24"/>
      <c r="AI93" s="24"/>
      <c r="AJ93" s="24"/>
    </row>
    <row r="94" spans="1:36" x14ac:dyDescent="0.35">
      <c r="A94" s="24"/>
      <c r="B94" s="18" t="s">
        <v>5</v>
      </c>
      <c r="C94" s="32" t="s">
        <v>81</v>
      </c>
      <c r="D94" s="44" t="s">
        <v>92</v>
      </c>
      <c r="E94" s="33">
        <f>Avdelinger!BP34</f>
        <v>0</v>
      </c>
      <c r="F94" s="44" t="s">
        <v>93</v>
      </c>
      <c r="G94" s="33">
        <f>Avdelinger!BQ34</f>
        <v>0</v>
      </c>
      <c r="H94" s="5"/>
      <c r="I94" s="4"/>
      <c r="J94" s="2"/>
      <c r="K94" s="2"/>
      <c r="L94" s="2"/>
      <c r="M94" s="25"/>
      <c r="N94" s="21"/>
      <c r="O94" s="24"/>
      <c r="P94" s="24"/>
      <c r="Q94" s="24"/>
      <c r="R94" s="24"/>
      <c r="S94" s="24"/>
      <c r="T94" s="24"/>
      <c r="U94" s="24"/>
      <c r="V94" s="24"/>
      <c r="W94" s="24"/>
      <c r="X94" s="24"/>
      <c r="Y94" s="24"/>
      <c r="Z94" s="24"/>
      <c r="AA94" s="24"/>
      <c r="AB94" s="24"/>
      <c r="AC94" s="24"/>
      <c r="AD94" s="24"/>
      <c r="AE94" s="24"/>
      <c r="AF94" s="24"/>
      <c r="AG94" s="24"/>
      <c r="AH94" s="24"/>
      <c r="AI94" s="24"/>
      <c r="AJ94" s="24"/>
    </row>
    <row r="95" spans="1:36" x14ac:dyDescent="0.35">
      <c r="A95" s="24"/>
      <c r="B95" s="18" t="s">
        <v>5</v>
      </c>
      <c r="C95" s="32" t="s">
        <v>32</v>
      </c>
      <c r="D95" s="44" t="s">
        <v>94</v>
      </c>
      <c r="E95" s="33">
        <f>Avdelinger!BR34</f>
        <v>0</v>
      </c>
      <c r="F95" s="44" t="s">
        <v>95</v>
      </c>
      <c r="G95" s="33">
        <f>Avdelinger!BS34</f>
        <v>0</v>
      </c>
      <c r="H95" s="2"/>
      <c r="I95" s="4"/>
      <c r="J95" s="2"/>
      <c r="K95" s="2"/>
      <c r="L95" s="2"/>
      <c r="M95" s="25"/>
      <c r="N95" s="21"/>
      <c r="O95" s="24"/>
      <c r="P95" s="24"/>
      <c r="Q95" s="24"/>
      <c r="R95" s="24"/>
      <c r="S95" s="24"/>
      <c r="T95" s="24"/>
      <c r="U95" s="24"/>
      <c r="V95" s="24"/>
      <c r="W95" s="24"/>
      <c r="X95" s="24"/>
      <c r="Y95" s="24"/>
      <c r="Z95" s="24"/>
      <c r="AA95" s="24"/>
      <c r="AB95" s="24"/>
      <c r="AC95" s="24"/>
      <c r="AD95" s="24"/>
      <c r="AE95" s="24"/>
      <c r="AF95" s="24"/>
      <c r="AG95" s="24"/>
      <c r="AH95" s="24"/>
      <c r="AI95" s="24"/>
      <c r="AJ95" s="24"/>
    </row>
    <row r="96" spans="1:36" x14ac:dyDescent="0.35">
      <c r="A96" s="24"/>
      <c r="B96" s="18"/>
      <c r="C96" s="32"/>
      <c r="D96" s="2"/>
      <c r="E96" s="4"/>
      <c r="F96" s="2"/>
      <c r="G96" s="4"/>
      <c r="H96" s="5"/>
      <c r="I96" s="4"/>
      <c r="J96" s="2"/>
      <c r="K96" s="2"/>
      <c r="L96" s="2"/>
      <c r="M96" s="25"/>
      <c r="N96" s="21"/>
      <c r="O96" s="24"/>
      <c r="P96" s="24"/>
      <c r="Q96" s="24"/>
      <c r="R96" s="24"/>
      <c r="S96" s="24"/>
      <c r="T96" s="24"/>
      <c r="U96" s="24"/>
      <c r="V96" s="24"/>
      <c r="W96" s="24"/>
      <c r="X96" s="24"/>
      <c r="Y96" s="24"/>
      <c r="Z96" s="24"/>
      <c r="AA96" s="24"/>
      <c r="AB96" s="24"/>
      <c r="AC96" s="24"/>
      <c r="AD96" s="24"/>
      <c r="AE96" s="24"/>
      <c r="AF96" s="24"/>
      <c r="AG96" s="24"/>
      <c r="AH96" s="24"/>
      <c r="AI96" s="24"/>
      <c r="AJ96" s="24"/>
    </row>
    <row r="97" spans="1:36" x14ac:dyDescent="0.35">
      <c r="A97" s="24"/>
      <c r="B97" s="18"/>
      <c r="C97" s="32"/>
      <c r="D97" s="2"/>
      <c r="E97" s="4"/>
      <c r="F97" s="2"/>
      <c r="G97" s="4"/>
      <c r="H97" s="5"/>
      <c r="I97" s="4"/>
      <c r="J97" s="2"/>
      <c r="K97" s="2"/>
      <c r="L97" s="2"/>
      <c r="M97" s="25"/>
      <c r="N97" s="21"/>
      <c r="O97" s="24"/>
      <c r="P97" s="24"/>
      <c r="Q97" s="24"/>
      <c r="R97" s="24"/>
      <c r="S97" s="24"/>
      <c r="T97" s="24"/>
      <c r="U97" s="24"/>
      <c r="V97" s="24"/>
      <c r="W97" s="24"/>
      <c r="X97" s="24"/>
      <c r="Y97" s="24"/>
      <c r="Z97" s="24"/>
      <c r="AA97" s="24"/>
      <c r="AB97" s="24"/>
      <c r="AC97" s="24"/>
      <c r="AD97" s="24"/>
      <c r="AE97" s="24"/>
      <c r="AF97" s="24"/>
      <c r="AG97" s="24"/>
      <c r="AH97" s="24"/>
      <c r="AI97" s="24"/>
      <c r="AJ97" s="24"/>
    </row>
    <row r="98" spans="1:36" x14ac:dyDescent="0.35">
      <c r="A98" s="24"/>
      <c r="B98" s="18"/>
      <c r="C98" s="105" t="s">
        <v>96</v>
      </c>
      <c r="D98" s="2"/>
      <c r="E98" s="8" t="s">
        <v>207</v>
      </c>
      <c r="F98" s="2"/>
      <c r="G98" s="4"/>
      <c r="H98" s="2"/>
      <c r="I98" s="4"/>
      <c r="J98" s="2"/>
      <c r="K98" s="2"/>
      <c r="L98" s="2"/>
      <c r="M98" s="25"/>
      <c r="N98" s="21"/>
      <c r="O98" s="24"/>
      <c r="P98" s="24"/>
      <c r="Q98" s="24"/>
      <c r="R98" s="24"/>
      <c r="S98" s="24"/>
      <c r="T98" s="24"/>
      <c r="U98" s="24"/>
      <c r="V98" s="24"/>
      <c r="W98" s="24"/>
      <c r="X98" s="24"/>
      <c r="Y98" s="24"/>
      <c r="Z98" s="24"/>
      <c r="AA98" s="24"/>
      <c r="AB98" s="24"/>
      <c r="AC98" s="24"/>
      <c r="AD98" s="24"/>
      <c r="AE98" s="24"/>
      <c r="AF98" s="24"/>
      <c r="AG98" s="24"/>
      <c r="AH98" s="24"/>
      <c r="AI98" s="24"/>
      <c r="AJ98" s="24"/>
    </row>
    <row r="99" spans="1:36" x14ac:dyDescent="0.35">
      <c r="A99" s="24"/>
      <c r="B99" s="18" t="s">
        <v>5</v>
      </c>
      <c r="C99" s="32" t="s">
        <v>20</v>
      </c>
      <c r="D99" s="44">
        <v>343</v>
      </c>
      <c r="E99" s="33">
        <f>Avdelinger!BU34</f>
        <v>0</v>
      </c>
      <c r="F99" s="2"/>
      <c r="G99" s="4"/>
      <c r="H99" s="2"/>
      <c r="I99" s="4"/>
      <c r="J99" s="2"/>
      <c r="K99" s="2"/>
      <c r="L99" s="2"/>
      <c r="M99" s="25"/>
      <c r="N99" s="21"/>
      <c r="O99" s="24"/>
      <c r="P99" s="24"/>
      <c r="Q99" s="24"/>
      <c r="R99" s="24"/>
      <c r="S99" s="24"/>
      <c r="T99" s="24"/>
      <c r="U99" s="24"/>
      <c r="V99" s="24"/>
      <c r="W99" s="24"/>
      <c r="X99" s="24"/>
      <c r="Y99" s="24"/>
      <c r="Z99" s="24"/>
      <c r="AA99" s="24"/>
      <c r="AB99" s="24"/>
      <c r="AC99" s="24"/>
      <c r="AD99" s="24"/>
      <c r="AE99" s="24"/>
      <c r="AF99" s="24"/>
      <c r="AG99" s="24"/>
      <c r="AH99" s="24"/>
      <c r="AI99" s="24"/>
      <c r="AJ99" s="24"/>
    </row>
    <row r="100" spans="1:36" x14ac:dyDescent="0.35">
      <c r="A100" s="24"/>
      <c r="B100" s="18" t="s">
        <v>5</v>
      </c>
      <c r="C100" s="32" t="s">
        <v>22</v>
      </c>
      <c r="D100" s="44">
        <v>344</v>
      </c>
      <c r="E100" s="33">
        <f>Avdelinger!BV34</f>
        <v>0</v>
      </c>
      <c r="F100" s="2"/>
      <c r="G100" s="4"/>
      <c r="H100" s="2"/>
      <c r="I100" s="4"/>
      <c r="J100" s="2"/>
      <c r="K100" s="2"/>
      <c r="L100" s="2"/>
      <c r="M100" s="25"/>
      <c r="N100" s="21"/>
      <c r="O100" s="24"/>
      <c r="P100" s="24"/>
      <c r="Q100" s="24"/>
      <c r="R100" s="24"/>
      <c r="S100" s="24"/>
      <c r="T100" s="24"/>
      <c r="U100" s="24"/>
      <c r="V100" s="24"/>
      <c r="W100" s="24"/>
      <c r="X100" s="24"/>
      <c r="Y100" s="24"/>
      <c r="Z100" s="24"/>
      <c r="AA100" s="24"/>
      <c r="AB100" s="24"/>
      <c r="AC100" s="24"/>
      <c r="AD100" s="24"/>
      <c r="AE100" s="24"/>
      <c r="AF100" s="24"/>
      <c r="AG100" s="24"/>
      <c r="AH100" s="24"/>
      <c r="AI100" s="24"/>
      <c r="AJ100" s="24"/>
    </row>
    <row r="101" spans="1:36" x14ac:dyDescent="0.35">
      <c r="A101" s="24"/>
      <c r="B101" s="18" t="s">
        <v>5</v>
      </c>
      <c r="C101" s="32" t="s">
        <v>24</v>
      </c>
      <c r="D101" s="44">
        <v>345</v>
      </c>
      <c r="E101" s="33">
        <f>Avdelinger!BW34</f>
        <v>0</v>
      </c>
      <c r="F101" s="2"/>
      <c r="G101" s="4"/>
      <c r="H101" s="2"/>
      <c r="I101" s="4"/>
      <c r="J101" s="2"/>
      <c r="K101" s="2"/>
      <c r="L101" s="2"/>
      <c r="M101" s="25"/>
      <c r="N101" s="21"/>
      <c r="O101" s="24"/>
      <c r="P101" s="24"/>
      <c r="Q101" s="24"/>
      <c r="R101" s="24"/>
      <c r="S101" s="24"/>
      <c r="T101" s="24"/>
      <c r="U101" s="24"/>
      <c r="V101" s="24"/>
      <c r="W101" s="24"/>
      <c r="X101" s="24"/>
      <c r="Y101" s="24"/>
      <c r="Z101" s="24"/>
      <c r="AA101" s="24"/>
      <c r="AB101" s="24"/>
      <c r="AC101" s="24"/>
      <c r="AD101" s="24"/>
      <c r="AE101" s="24"/>
      <c r="AF101" s="24"/>
      <c r="AG101" s="24"/>
      <c r="AH101" s="24"/>
      <c r="AI101" s="24"/>
      <c r="AJ101" s="24"/>
    </row>
    <row r="102" spans="1:36" x14ac:dyDescent="0.35">
      <c r="A102" s="24"/>
      <c r="B102" s="18" t="s">
        <v>5</v>
      </c>
      <c r="C102" s="32" t="s">
        <v>26</v>
      </c>
      <c r="D102" s="44">
        <v>346</v>
      </c>
      <c r="E102" s="33">
        <f>Avdelinger!BX34</f>
        <v>0</v>
      </c>
      <c r="F102" s="2"/>
      <c r="G102" s="4"/>
      <c r="H102" s="2"/>
      <c r="I102" s="4"/>
      <c r="J102" s="2"/>
      <c r="K102" s="2"/>
      <c r="L102" s="2"/>
      <c r="M102" s="25"/>
      <c r="N102" s="21"/>
      <c r="O102" s="24"/>
      <c r="P102" s="24"/>
      <c r="Q102" s="24"/>
      <c r="R102" s="24"/>
      <c r="S102" s="24"/>
      <c r="T102" s="24"/>
      <c r="U102" s="24"/>
      <c r="V102" s="24"/>
      <c r="W102" s="24"/>
      <c r="X102" s="24"/>
      <c r="Y102" s="24"/>
      <c r="Z102" s="24"/>
      <c r="AA102" s="24"/>
      <c r="AB102" s="24"/>
      <c r="AC102" s="24"/>
      <c r="AD102" s="24"/>
      <c r="AE102" s="24"/>
      <c r="AF102" s="24"/>
      <c r="AG102" s="24"/>
      <c r="AH102" s="24"/>
      <c r="AI102" s="24"/>
      <c r="AJ102" s="24"/>
    </row>
    <row r="103" spans="1:36" x14ac:dyDescent="0.35">
      <c r="A103" s="24"/>
      <c r="B103" s="18" t="s">
        <v>5</v>
      </c>
      <c r="C103" s="32" t="s">
        <v>28</v>
      </c>
      <c r="D103" s="44">
        <v>347</v>
      </c>
      <c r="E103" s="33">
        <f>Avdelinger!BY34</f>
        <v>0</v>
      </c>
      <c r="F103" s="2"/>
      <c r="G103" s="4"/>
      <c r="H103" s="2"/>
      <c r="I103" s="4"/>
      <c r="J103" s="2"/>
      <c r="K103" s="2"/>
      <c r="L103" s="2"/>
      <c r="M103" s="25"/>
      <c r="N103" s="21"/>
      <c r="O103" s="24"/>
      <c r="P103" s="24"/>
      <c r="Q103" s="24"/>
      <c r="R103" s="24"/>
      <c r="S103" s="24"/>
      <c r="T103" s="24"/>
      <c r="U103" s="24"/>
      <c r="V103" s="24"/>
      <c r="W103" s="24"/>
      <c r="X103" s="24"/>
      <c r="Y103" s="24"/>
      <c r="Z103" s="24"/>
      <c r="AA103" s="24"/>
      <c r="AB103" s="24"/>
      <c r="AC103" s="24"/>
      <c r="AD103" s="24"/>
      <c r="AE103" s="24"/>
      <c r="AF103" s="24"/>
      <c r="AG103" s="24"/>
      <c r="AH103" s="24"/>
      <c r="AI103" s="24"/>
      <c r="AJ103" s="24"/>
    </row>
    <row r="104" spans="1:36" x14ac:dyDescent="0.35">
      <c r="A104" s="24"/>
      <c r="B104" s="18" t="s">
        <v>5</v>
      </c>
      <c r="C104" s="32" t="s">
        <v>81</v>
      </c>
      <c r="D104" s="44">
        <v>348</v>
      </c>
      <c r="E104" s="33">
        <f>Avdelinger!BZ34</f>
        <v>0</v>
      </c>
      <c r="F104" s="2"/>
      <c r="G104" s="4"/>
      <c r="H104" s="2"/>
      <c r="I104" s="4"/>
      <c r="J104" s="2"/>
      <c r="K104" s="2"/>
      <c r="L104" s="2"/>
      <c r="M104" s="25"/>
      <c r="N104" s="21"/>
      <c r="O104" s="24"/>
      <c r="P104" s="24"/>
      <c r="Q104" s="24"/>
      <c r="R104" s="24"/>
      <c r="S104" s="24"/>
      <c r="T104" s="24"/>
      <c r="U104" s="24"/>
      <c r="V104" s="24"/>
      <c r="W104" s="24"/>
      <c r="X104" s="24"/>
      <c r="Y104" s="24"/>
      <c r="Z104" s="24"/>
      <c r="AA104" s="24"/>
      <c r="AB104" s="24"/>
      <c r="AC104" s="24"/>
      <c r="AD104" s="24"/>
      <c r="AE104" s="24"/>
      <c r="AF104" s="24"/>
      <c r="AG104" s="24"/>
      <c r="AH104" s="24"/>
      <c r="AI104" s="24"/>
      <c r="AJ104" s="24"/>
    </row>
    <row r="105" spans="1:36" x14ac:dyDescent="0.35">
      <c r="A105" s="24"/>
      <c r="B105" s="18" t="s">
        <v>5</v>
      </c>
      <c r="C105" s="32" t="s">
        <v>32</v>
      </c>
      <c r="D105" s="44">
        <v>349</v>
      </c>
      <c r="E105" s="33">
        <f>Avdelinger!CA34</f>
        <v>0</v>
      </c>
      <c r="F105" s="2"/>
      <c r="G105" s="4"/>
      <c r="H105" s="2"/>
      <c r="I105" s="4"/>
      <c r="J105" s="2"/>
      <c r="K105" s="2"/>
      <c r="L105" s="2"/>
      <c r="M105" s="25"/>
      <c r="N105" s="21"/>
      <c r="O105" s="24"/>
      <c r="P105" s="24"/>
      <c r="Q105" s="24"/>
      <c r="R105" s="24"/>
      <c r="S105" s="24"/>
      <c r="T105" s="24"/>
      <c r="U105" s="24"/>
      <c r="V105" s="24"/>
      <c r="W105" s="24"/>
      <c r="X105" s="24"/>
      <c r="Y105" s="24"/>
      <c r="Z105" s="24"/>
      <c r="AA105" s="24"/>
      <c r="AB105" s="24"/>
      <c r="AC105" s="24"/>
      <c r="AD105" s="24"/>
      <c r="AE105" s="24"/>
      <c r="AF105" s="24"/>
      <c r="AG105" s="24"/>
      <c r="AH105" s="24"/>
      <c r="AI105" s="24"/>
      <c r="AJ105" s="24"/>
    </row>
    <row r="106" spans="1:36" x14ac:dyDescent="0.35">
      <c r="A106" s="24"/>
      <c r="B106" s="18"/>
      <c r="C106" s="32"/>
      <c r="D106" s="2"/>
      <c r="E106" s="4"/>
      <c r="F106" s="2"/>
      <c r="G106" s="4"/>
      <c r="H106" s="2"/>
      <c r="I106" s="4"/>
      <c r="J106" s="2"/>
      <c r="K106" s="2"/>
      <c r="L106" s="2"/>
      <c r="M106" s="25"/>
      <c r="N106" s="21"/>
      <c r="O106" s="24"/>
      <c r="P106" s="24"/>
      <c r="Q106" s="24"/>
      <c r="R106" s="24"/>
      <c r="S106" s="24"/>
      <c r="T106" s="24"/>
      <c r="U106" s="24"/>
      <c r="V106" s="24"/>
      <c r="W106" s="24"/>
      <c r="X106" s="24"/>
      <c r="Y106" s="24"/>
      <c r="Z106" s="24"/>
      <c r="AA106" s="24"/>
      <c r="AB106" s="24"/>
      <c r="AC106" s="24"/>
      <c r="AD106" s="24"/>
      <c r="AE106" s="24"/>
      <c r="AF106" s="24"/>
      <c r="AG106" s="24"/>
      <c r="AH106" s="24"/>
      <c r="AI106" s="24"/>
      <c r="AJ106" s="24"/>
    </row>
    <row r="107" spans="1:36" x14ac:dyDescent="0.35">
      <c r="A107" s="24"/>
      <c r="B107" s="18"/>
      <c r="C107" s="32"/>
      <c r="D107" s="2"/>
      <c r="E107" s="4"/>
      <c r="F107" s="2"/>
      <c r="G107" s="4"/>
      <c r="H107" s="2"/>
      <c r="I107" s="4"/>
      <c r="J107" s="2"/>
      <c r="K107" s="2"/>
      <c r="L107" s="2"/>
      <c r="M107" s="25"/>
      <c r="N107" s="21"/>
      <c r="O107" s="24"/>
      <c r="P107" s="24"/>
      <c r="Q107" s="24"/>
      <c r="R107" s="24"/>
      <c r="S107" s="24"/>
      <c r="T107" s="24"/>
      <c r="U107" s="24"/>
      <c r="V107" s="24"/>
      <c r="W107" s="24"/>
      <c r="X107" s="24"/>
      <c r="Y107" s="24"/>
      <c r="Z107" s="24"/>
      <c r="AA107" s="24"/>
      <c r="AB107" s="24"/>
      <c r="AC107" s="24"/>
      <c r="AD107" s="24"/>
      <c r="AE107" s="24"/>
      <c r="AF107" s="24"/>
      <c r="AG107" s="24"/>
      <c r="AH107" s="24"/>
      <c r="AI107" s="24"/>
      <c r="AJ107" s="24"/>
    </row>
    <row r="108" spans="1:36" x14ac:dyDescent="0.35">
      <c r="A108" s="24"/>
      <c r="B108" s="18"/>
      <c r="C108" s="105" t="s">
        <v>97</v>
      </c>
      <c r="D108" s="2"/>
      <c r="E108" s="8" t="s">
        <v>207</v>
      </c>
      <c r="F108" s="2"/>
      <c r="G108" s="4"/>
      <c r="H108" s="2"/>
      <c r="I108" s="4"/>
      <c r="J108" s="2"/>
      <c r="K108" s="2"/>
      <c r="L108" s="2"/>
      <c r="M108" s="25"/>
      <c r="N108" s="21"/>
      <c r="O108" s="24"/>
      <c r="P108" s="24"/>
      <c r="Q108" s="24"/>
      <c r="R108" s="24"/>
      <c r="S108" s="24"/>
      <c r="T108" s="24"/>
      <c r="U108" s="24"/>
      <c r="V108" s="24"/>
      <c r="W108" s="24"/>
      <c r="X108" s="24"/>
      <c r="Y108" s="24"/>
      <c r="Z108" s="24"/>
      <c r="AA108" s="24"/>
      <c r="AB108" s="24"/>
      <c r="AC108" s="24"/>
      <c r="AD108" s="24"/>
      <c r="AE108" s="24"/>
      <c r="AF108" s="24"/>
      <c r="AG108" s="24"/>
      <c r="AH108" s="24"/>
      <c r="AI108" s="24"/>
      <c r="AJ108" s="24"/>
    </row>
    <row r="109" spans="1:36" x14ac:dyDescent="0.35">
      <c r="A109" s="24"/>
      <c r="B109" s="18" t="s">
        <v>5</v>
      </c>
      <c r="C109" s="32" t="s">
        <v>98</v>
      </c>
      <c r="D109" s="44" t="s">
        <v>99</v>
      </c>
      <c r="E109" s="33">
        <f>Avdelinger!CC34</f>
        <v>0</v>
      </c>
      <c r="F109" s="2"/>
      <c r="G109" s="4"/>
      <c r="H109" s="2"/>
      <c r="I109" s="4"/>
      <c r="J109" s="2"/>
      <c r="K109" s="2"/>
      <c r="L109" s="2"/>
      <c r="M109" s="25"/>
      <c r="N109" s="21"/>
      <c r="O109" s="24"/>
      <c r="P109" s="24"/>
      <c r="Q109" s="24"/>
      <c r="R109" s="24"/>
      <c r="S109" s="24"/>
      <c r="T109" s="24"/>
      <c r="U109" s="24"/>
      <c r="V109" s="24"/>
      <c r="W109" s="24"/>
      <c r="X109" s="24"/>
      <c r="Y109" s="24"/>
      <c r="Z109" s="24"/>
      <c r="AA109" s="24"/>
      <c r="AB109" s="24"/>
      <c r="AC109" s="24"/>
      <c r="AD109" s="24"/>
      <c r="AE109" s="24"/>
      <c r="AF109" s="24"/>
      <c r="AG109" s="24"/>
      <c r="AH109" s="24"/>
      <c r="AI109" s="24"/>
      <c r="AJ109" s="24"/>
    </row>
    <row r="110" spans="1:36" x14ac:dyDescent="0.35">
      <c r="A110" s="24"/>
      <c r="B110" s="18" t="s">
        <v>5</v>
      </c>
      <c r="C110" s="32" t="s">
        <v>100</v>
      </c>
      <c r="D110" s="44" t="s">
        <v>101</v>
      </c>
      <c r="E110" s="33">
        <f>Avdelinger!CD34</f>
        <v>0</v>
      </c>
      <c r="F110" s="2"/>
      <c r="G110" s="4"/>
      <c r="H110" s="2"/>
      <c r="I110" s="4"/>
      <c r="J110" s="2"/>
      <c r="K110" s="2"/>
      <c r="L110" s="2"/>
      <c r="M110" s="25"/>
      <c r="N110" s="21"/>
      <c r="O110" s="24"/>
      <c r="P110" s="24"/>
      <c r="Q110" s="24"/>
      <c r="R110" s="24"/>
      <c r="S110" s="24"/>
      <c r="T110" s="24"/>
      <c r="U110" s="24"/>
      <c r="V110" s="24"/>
      <c r="W110" s="24"/>
      <c r="X110" s="24"/>
      <c r="Y110" s="24"/>
      <c r="Z110" s="24"/>
      <c r="AA110" s="24"/>
      <c r="AB110" s="24"/>
      <c r="AC110" s="24"/>
      <c r="AD110" s="24"/>
      <c r="AE110" s="24"/>
      <c r="AF110" s="24"/>
      <c r="AG110" s="24"/>
      <c r="AH110" s="24"/>
      <c r="AI110" s="24"/>
      <c r="AJ110" s="24"/>
    </row>
    <row r="111" spans="1:36" x14ac:dyDescent="0.35">
      <c r="A111" s="24"/>
      <c r="B111" s="18" t="s">
        <v>5</v>
      </c>
      <c r="C111" s="32" t="s">
        <v>102</v>
      </c>
      <c r="D111" s="44" t="s">
        <v>103</v>
      </c>
      <c r="E111" s="33">
        <f>Avdelinger!CE34</f>
        <v>0</v>
      </c>
      <c r="F111" s="2"/>
      <c r="G111" s="4"/>
      <c r="H111" s="2"/>
      <c r="I111" s="4"/>
      <c r="J111" s="2"/>
      <c r="K111" s="2"/>
      <c r="L111" s="2"/>
      <c r="M111" s="25"/>
      <c r="N111" s="21"/>
      <c r="O111" s="24"/>
      <c r="P111" s="24"/>
      <c r="Q111" s="24"/>
      <c r="R111" s="24"/>
      <c r="S111" s="24"/>
      <c r="T111" s="24"/>
      <c r="U111" s="24"/>
      <c r="V111" s="24"/>
      <c r="W111" s="24"/>
      <c r="X111" s="24"/>
      <c r="Y111" s="24"/>
      <c r="Z111" s="24"/>
      <c r="AA111" s="24"/>
      <c r="AB111" s="24"/>
      <c r="AC111" s="24"/>
      <c r="AD111" s="24"/>
      <c r="AE111" s="24"/>
      <c r="AF111" s="24"/>
      <c r="AG111" s="24"/>
      <c r="AH111" s="24"/>
      <c r="AI111" s="24"/>
      <c r="AJ111" s="24"/>
    </row>
    <row r="112" spans="1:36" x14ac:dyDescent="0.35">
      <c r="A112" s="24"/>
      <c r="B112" s="18" t="s">
        <v>5</v>
      </c>
      <c r="C112" s="32" t="s">
        <v>104</v>
      </c>
      <c r="D112" s="44" t="s">
        <v>105</v>
      </c>
      <c r="E112" s="33">
        <f>Avdelinger!CF34</f>
        <v>0</v>
      </c>
      <c r="F112" s="2"/>
      <c r="G112" s="4"/>
      <c r="H112" s="2"/>
      <c r="I112" s="4"/>
      <c r="J112" s="2"/>
      <c r="K112" s="2"/>
      <c r="L112" s="2"/>
      <c r="M112" s="25"/>
      <c r="N112" s="21"/>
      <c r="O112" s="24"/>
      <c r="P112" s="24"/>
      <c r="Q112" s="24"/>
      <c r="R112" s="24"/>
      <c r="S112" s="24"/>
      <c r="T112" s="24"/>
      <c r="U112" s="24"/>
      <c r="V112" s="24"/>
      <c r="W112" s="24"/>
      <c r="X112" s="24"/>
      <c r="Y112" s="24"/>
      <c r="Z112" s="24"/>
      <c r="AA112" s="24"/>
      <c r="AB112" s="24"/>
      <c r="AC112" s="24"/>
      <c r="AD112" s="24"/>
      <c r="AE112" s="24"/>
      <c r="AF112" s="24"/>
      <c r="AG112" s="24"/>
      <c r="AH112" s="24"/>
      <c r="AI112" s="24"/>
      <c r="AJ112" s="24"/>
    </row>
    <row r="113" spans="1:36" x14ac:dyDescent="0.35">
      <c r="A113" s="24"/>
      <c r="B113" s="18" t="s">
        <v>5</v>
      </c>
      <c r="C113" s="32" t="s">
        <v>106</v>
      </c>
      <c r="D113" s="44" t="s">
        <v>107</v>
      </c>
      <c r="E113" s="33">
        <f>Avdelinger!CG34</f>
        <v>0</v>
      </c>
      <c r="F113" s="2"/>
      <c r="G113" s="4"/>
      <c r="H113" s="2"/>
      <c r="I113" s="4"/>
      <c r="J113" s="2"/>
      <c r="K113" s="2"/>
      <c r="L113" s="2"/>
      <c r="M113" s="25"/>
      <c r="N113" s="21"/>
      <c r="O113" s="24"/>
      <c r="P113" s="24"/>
      <c r="Q113" s="24"/>
      <c r="R113" s="24"/>
      <c r="S113" s="24"/>
      <c r="T113" s="24"/>
      <c r="U113" s="24"/>
      <c r="V113" s="24"/>
      <c r="W113" s="24"/>
      <c r="X113" s="24"/>
      <c r="Y113" s="24"/>
      <c r="Z113" s="24"/>
      <c r="AA113" s="24"/>
      <c r="AB113" s="24"/>
      <c r="AC113" s="24"/>
      <c r="AD113" s="24"/>
      <c r="AE113" s="24"/>
      <c r="AF113" s="24"/>
      <c r="AG113" s="24"/>
      <c r="AH113" s="24"/>
      <c r="AI113" s="24"/>
      <c r="AJ113" s="24"/>
    </row>
    <row r="114" spans="1:36" x14ac:dyDescent="0.35">
      <c r="A114" s="24"/>
      <c r="B114" s="18"/>
      <c r="C114" s="32"/>
      <c r="D114" s="2"/>
      <c r="E114" s="4"/>
      <c r="F114" s="2"/>
      <c r="G114" s="4"/>
      <c r="H114" s="2"/>
      <c r="I114" s="4"/>
      <c r="J114" s="2"/>
      <c r="K114" s="2"/>
      <c r="L114" s="2"/>
      <c r="M114" s="25"/>
      <c r="N114" s="21"/>
      <c r="O114" s="24"/>
      <c r="P114" s="24"/>
      <c r="Q114" s="24"/>
      <c r="R114" s="24"/>
      <c r="S114" s="24"/>
      <c r="T114" s="24"/>
      <c r="U114" s="24"/>
      <c r="V114" s="24"/>
      <c r="W114" s="24"/>
      <c r="X114" s="24"/>
      <c r="Y114" s="24"/>
      <c r="Z114" s="24"/>
      <c r="AA114" s="24"/>
      <c r="AB114" s="24"/>
      <c r="AC114" s="24"/>
      <c r="AD114" s="24"/>
      <c r="AE114" s="24"/>
      <c r="AF114" s="24"/>
      <c r="AG114" s="24"/>
      <c r="AH114" s="24"/>
      <c r="AI114" s="24"/>
      <c r="AJ114" s="24"/>
    </row>
    <row r="115" spans="1:36" x14ac:dyDescent="0.35">
      <c r="A115" s="24"/>
      <c r="B115" s="18"/>
      <c r="C115" s="32"/>
      <c r="D115" s="2"/>
      <c r="E115" s="4"/>
      <c r="F115" s="2"/>
      <c r="G115" s="4"/>
      <c r="H115" s="2"/>
      <c r="I115" s="4"/>
      <c r="J115" s="2"/>
      <c r="K115" s="2"/>
      <c r="L115" s="2"/>
      <c r="M115" s="25"/>
      <c r="N115" s="21"/>
      <c r="O115" s="24"/>
      <c r="P115" s="24"/>
      <c r="Q115" s="24"/>
      <c r="R115" s="24"/>
      <c r="S115" s="24"/>
      <c r="T115" s="24"/>
      <c r="U115" s="24"/>
      <c r="V115" s="24"/>
      <c r="W115" s="24"/>
      <c r="X115" s="24"/>
      <c r="Y115" s="24"/>
      <c r="Z115" s="24"/>
      <c r="AA115" s="24"/>
      <c r="AB115" s="24"/>
      <c r="AC115" s="24"/>
      <c r="AD115" s="24"/>
      <c r="AE115" s="24"/>
      <c r="AF115" s="24"/>
      <c r="AG115" s="24"/>
      <c r="AH115" s="24"/>
      <c r="AI115" s="24"/>
      <c r="AJ115" s="24"/>
    </row>
    <row r="116" spans="1:36" x14ac:dyDescent="0.35">
      <c r="A116" s="24"/>
      <c r="B116" s="18"/>
      <c r="C116" s="105" t="s">
        <v>108</v>
      </c>
      <c r="D116" s="2"/>
      <c r="E116" s="4"/>
      <c r="F116" s="2"/>
      <c r="G116" s="4"/>
      <c r="H116" s="2"/>
      <c r="I116" s="4"/>
      <c r="J116" s="2"/>
      <c r="K116" s="2"/>
      <c r="L116" s="2"/>
      <c r="M116" s="25"/>
      <c r="N116" s="21"/>
      <c r="O116" s="24"/>
      <c r="P116" s="24"/>
      <c r="Q116" s="24"/>
      <c r="R116" s="24"/>
      <c r="S116" s="24"/>
      <c r="T116" s="24"/>
      <c r="U116" s="24"/>
      <c r="V116" s="24"/>
      <c r="W116" s="24"/>
      <c r="X116" s="24"/>
      <c r="Y116" s="24"/>
      <c r="Z116" s="24"/>
      <c r="AA116" s="24"/>
      <c r="AB116" s="24"/>
      <c r="AC116" s="24"/>
      <c r="AD116" s="24"/>
      <c r="AE116" s="24"/>
      <c r="AF116" s="24"/>
      <c r="AG116" s="24"/>
      <c r="AH116" s="24"/>
      <c r="AI116" s="24"/>
      <c r="AJ116" s="24"/>
    </row>
    <row r="117" spans="1:36" x14ac:dyDescent="0.35">
      <c r="A117" s="24"/>
      <c r="B117" s="18" t="s">
        <v>5</v>
      </c>
      <c r="C117" s="32" t="s">
        <v>537</v>
      </c>
      <c r="D117" s="202">
        <v>393</v>
      </c>
      <c r="E117" s="201"/>
      <c r="F117" s="201"/>
      <c r="G117" s="201"/>
      <c r="H117" s="201"/>
      <c r="I117" s="201"/>
      <c r="J117" s="201"/>
      <c r="K117" s="201"/>
      <c r="L117" s="2"/>
      <c r="M117" s="25"/>
      <c r="N117" s="21"/>
      <c r="O117" s="24"/>
      <c r="P117" s="24"/>
      <c r="Q117" s="24"/>
      <c r="R117" s="24"/>
      <c r="S117" s="24"/>
      <c r="T117" s="24"/>
      <c r="U117" s="24"/>
      <c r="V117" s="24"/>
      <c r="W117" s="24"/>
      <c r="X117" s="24"/>
      <c r="Y117" s="24"/>
      <c r="Z117" s="24"/>
      <c r="AA117" s="24"/>
      <c r="AB117" s="24"/>
      <c r="AC117" s="24"/>
      <c r="AD117" s="24"/>
      <c r="AE117" s="24"/>
      <c r="AF117" s="24"/>
      <c r="AG117" s="24"/>
      <c r="AH117" s="24"/>
      <c r="AI117" s="24"/>
      <c r="AJ117" s="24"/>
    </row>
    <row r="118" spans="1:36" ht="79.5" customHeight="1" x14ac:dyDescent="0.35">
      <c r="A118" s="24"/>
      <c r="B118" s="18"/>
      <c r="C118" s="262"/>
      <c r="D118" s="262"/>
      <c r="E118" s="262"/>
      <c r="F118" s="262"/>
      <c r="G118" s="262"/>
      <c r="H118" s="262"/>
      <c r="I118" s="262"/>
      <c r="J118" s="262"/>
      <c r="K118" s="262"/>
      <c r="L118" s="2"/>
      <c r="M118" s="25"/>
      <c r="N118" s="21"/>
      <c r="O118" s="24"/>
      <c r="P118" s="24"/>
      <c r="Q118" s="24"/>
      <c r="R118" s="24"/>
      <c r="S118" s="24"/>
      <c r="T118" s="24"/>
      <c r="U118" s="24"/>
      <c r="V118" s="24"/>
      <c r="W118" s="24"/>
      <c r="X118" s="24"/>
      <c r="Y118" s="24"/>
      <c r="Z118" s="24"/>
      <c r="AA118" s="24"/>
      <c r="AB118" s="24"/>
      <c r="AC118" s="24"/>
      <c r="AD118" s="24"/>
      <c r="AE118" s="24"/>
      <c r="AF118" s="24"/>
      <c r="AG118" s="24"/>
      <c r="AH118" s="24"/>
      <c r="AI118" s="24"/>
      <c r="AJ118" s="24"/>
    </row>
    <row r="119" spans="1:36" ht="79.5" customHeight="1" x14ac:dyDescent="0.35">
      <c r="A119" s="24"/>
      <c r="B119" s="18"/>
      <c r="C119" s="263" t="str">
        <f>IF(Avdelinger!CI34="","[Hit hentes eventuelle kommentarer fra avdelingene. De kan brukes som utgangspunkt for rapporteringstekst felles for hele museet.]",Avdelinger!CI34)</f>
        <v>[Hit hentes eventuelle kommentarer fra avdelingene. De kan brukes som utgangspunkt for rapporteringstekst felles for hele museet.]</v>
      </c>
      <c r="D119" s="263"/>
      <c r="E119" s="263"/>
      <c r="F119" s="263"/>
      <c r="G119" s="263"/>
      <c r="H119" s="263"/>
      <c r="I119" s="263"/>
      <c r="J119" s="263"/>
      <c r="K119" s="263"/>
      <c r="L119" s="2"/>
      <c r="M119" s="25"/>
      <c r="N119" s="21"/>
      <c r="O119" s="24"/>
      <c r="P119" s="24"/>
      <c r="Q119" s="24"/>
      <c r="R119" s="24"/>
      <c r="S119" s="24"/>
      <c r="T119" s="24"/>
      <c r="U119" s="24"/>
      <c r="V119" s="24"/>
      <c r="W119" s="24"/>
      <c r="X119" s="24"/>
      <c r="Y119" s="24"/>
      <c r="Z119" s="24"/>
      <c r="AA119" s="24"/>
      <c r="AB119" s="24"/>
      <c r="AC119" s="24"/>
      <c r="AD119" s="24"/>
      <c r="AE119" s="24"/>
      <c r="AF119" s="24"/>
      <c r="AG119" s="24"/>
      <c r="AH119" s="24"/>
      <c r="AI119" s="24"/>
      <c r="AJ119" s="24"/>
    </row>
    <row r="120" spans="1:36" x14ac:dyDescent="0.35">
      <c r="A120" s="24"/>
      <c r="B120" s="18"/>
      <c r="C120" s="32"/>
      <c r="D120" s="2"/>
      <c r="E120" s="4"/>
      <c r="F120" s="2"/>
      <c r="G120" s="4"/>
      <c r="H120" s="2"/>
      <c r="I120" s="4"/>
      <c r="J120" s="2"/>
      <c r="K120" s="2"/>
      <c r="L120" s="2"/>
      <c r="M120" s="25"/>
      <c r="N120" s="21"/>
      <c r="O120" s="24"/>
      <c r="P120" s="24"/>
      <c r="Q120" s="24"/>
      <c r="R120" s="24"/>
      <c r="S120" s="24"/>
      <c r="T120" s="24"/>
      <c r="U120" s="24"/>
      <c r="V120" s="24"/>
      <c r="W120" s="24"/>
      <c r="X120" s="24"/>
      <c r="Y120" s="24"/>
      <c r="Z120" s="24"/>
      <c r="AA120" s="24"/>
      <c r="AB120" s="24"/>
      <c r="AC120" s="24"/>
      <c r="AD120" s="24"/>
      <c r="AE120" s="24"/>
      <c r="AF120" s="24"/>
      <c r="AG120" s="24"/>
      <c r="AH120" s="24"/>
      <c r="AI120" s="24"/>
      <c r="AJ120" s="24"/>
    </row>
    <row r="121" spans="1:36" x14ac:dyDescent="0.35">
      <c r="A121" s="24"/>
      <c r="B121" s="18"/>
      <c r="C121" s="32"/>
      <c r="D121" s="2"/>
      <c r="E121" s="4"/>
      <c r="F121" s="2"/>
      <c r="G121" s="4"/>
      <c r="H121" s="2"/>
      <c r="I121" s="4"/>
      <c r="J121" s="2"/>
      <c r="K121" s="2"/>
      <c r="L121" s="2"/>
      <c r="M121" s="25"/>
      <c r="N121" s="21"/>
      <c r="O121" s="24"/>
      <c r="P121" s="24"/>
      <c r="Q121" s="24"/>
      <c r="R121" s="24"/>
      <c r="S121" s="24"/>
      <c r="T121" s="24"/>
      <c r="U121" s="24"/>
      <c r="V121" s="24"/>
      <c r="W121" s="24"/>
      <c r="X121" s="24"/>
      <c r="Y121" s="24"/>
      <c r="Z121" s="24"/>
      <c r="AA121" s="24"/>
      <c r="AB121" s="24"/>
      <c r="AC121" s="24"/>
      <c r="AD121" s="24"/>
      <c r="AE121" s="24"/>
      <c r="AF121" s="24"/>
      <c r="AG121" s="24"/>
      <c r="AH121" s="24"/>
      <c r="AI121" s="24"/>
      <c r="AJ121" s="24"/>
    </row>
    <row r="122" spans="1:36" x14ac:dyDescent="0.35">
      <c r="A122" s="24"/>
      <c r="B122" s="18"/>
      <c r="C122" s="32"/>
      <c r="D122" s="2"/>
      <c r="E122" s="4"/>
      <c r="F122" s="2"/>
      <c r="G122" s="4"/>
      <c r="H122" s="2"/>
      <c r="I122" s="4"/>
      <c r="J122" s="2"/>
      <c r="K122" s="2"/>
      <c r="L122" s="2"/>
      <c r="M122" s="25"/>
      <c r="N122" s="21"/>
      <c r="O122" s="24"/>
      <c r="P122" s="24"/>
      <c r="Q122" s="24"/>
      <c r="R122" s="24"/>
      <c r="S122" s="24"/>
      <c r="T122" s="24"/>
      <c r="U122" s="24"/>
      <c r="V122" s="24"/>
      <c r="W122" s="24"/>
      <c r="X122" s="24"/>
      <c r="Y122" s="24"/>
      <c r="Z122" s="24"/>
      <c r="AA122" s="24"/>
      <c r="AB122" s="24"/>
      <c r="AC122" s="24"/>
      <c r="AD122" s="24"/>
      <c r="AE122" s="24"/>
      <c r="AF122" s="24"/>
      <c r="AG122" s="24"/>
      <c r="AH122" s="24"/>
      <c r="AI122" s="24"/>
      <c r="AJ122" s="24"/>
    </row>
    <row r="123" spans="1:36" x14ac:dyDescent="0.35">
      <c r="A123" s="24"/>
      <c r="B123" s="18"/>
      <c r="C123" s="104" t="s">
        <v>413</v>
      </c>
      <c r="D123" s="25"/>
      <c r="E123" s="21"/>
      <c r="F123" s="25"/>
      <c r="G123" s="21"/>
      <c r="H123" s="25"/>
      <c r="I123" s="21"/>
      <c r="J123" s="25"/>
      <c r="K123" s="25"/>
      <c r="L123" s="25"/>
      <c r="M123" s="25"/>
      <c r="N123" s="21"/>
      <c r="O123" s="24"/>
      <c r="P123" s="24"/>
      <c r="Q123" s="24"/>
      <c r="R123" s="24"/>
      <c r="S123" s="24"/>
      <c r="T123" s="24"/>
      <c r="U123" s="24"/>
      <c r="V123" s="24"/>
      <c r="W123" s="24"/>
      <c r="X123" s="24"/>
      <c r="Y123" s="24"/>
      <c r="Z123" s="24"/>
      <c r="AA123" s="24"/>
      <c r="AB123" s="24"/>
      <c r="AC123" s="24"/>
      <c r="AD123" s="24"/>
      <c r="AE123" s="24"/>
      <c r="AF123" s="24"/>
      <c r="AG123" s="24"/>
      <c r="AH123" s="24"/>
      <c r="AI123" s="24"/>
      <c r="AJ123" s="24"/>
    </row>
    <row r="124" spans="1:36" x14ac:dyDescent="0.35">
      <c r="A124" s="24"/>
      <c r="B124" s="18"/>
      <c r="C124" s="105"/>
      <c r="D124" s="2"/>
      <c r="E124" s="4"/>
      <c r="F124" s="2"/>
      <c r="G124" s="4"/>
      <c r="H124" s="2"/>
      <c r="I124" s="4"/>
      <c r="J124" s="2"/>
      <c r="K124" s="2"/>
      <c r="L124" s="2"/>
      <c r="M124" s="25"/>
      <c r="N124" s="21"/>
      <c r="O124" s="24"/>
      <c r="P124" s="24"/>
      <c r="Q124" s="24"/>
      <c r="R124" s="24"/>
      <c r="S124" s="24"/>
      <c r="T124" s="24"/>
      <c r="U124" s="24"/>
      <c r="V124" s="24"/>
      <c r="W124" s="24"/>
      <c r="X124" s="24"/>
      <c r="Y124" s="24"/>
      <c r="Z124" s="24"/>
      <c r="AA124" s="24"/>
      <c r="AB124" s="24"/>
      <c r="AC124" s="24"/>
      <c r="AD124" s="24"/>
      <c r="AE124" s="24"/>
      <c r="AF124" s="24"/>
      <c r="AG124" s="24"/>
      <c r="AH124" s="24"/>
      <c r="AI124" s="24"/>
      <c r="AJ124" s="24"/>
    </row>
    <row r="125" spans="1:36" ht="43.5" x14ac:dyDescent="0.35">
      <c r="A125" s="24"/>
      <c r="B125" s="18"/>
      <c r="C125" s="164" t="s">
        <v>414</v>
      </c>
      <c r="D125" s="2"/>
      <c r="E125" s="105"/>
      <c r="F125" s="2"/>
      <c r="G125" s="4"/>
      <c r="H125" s="2"/>
      <c r="I125" s="4"/>
      <c r="J125" s="2"/>
      <c r="K125" s="4"/>
      <c r="L125" s="4"/>
      <c r="M125" s="21"/>
      <c r="N125" s="21"/>
      <c r="O125" s="24"/>
      <c r="P125" s="24"/>
      <c r="Q125" s="24"/>
      <c r="R125" s="24"/>
      <c r="S125" s="24"/>
      <c r="T125" s="24"/>
      <c r="U125" s="24"/>
      <c r="V125" s="24"/>
      <c r="W125" s="24"/>
      <c r="X125" s="24"/>
      <c r="Y125" s="24"/>
      <c r="Z125" s="24"/>
      <c r="AA125" s="24"/>
      <c r="AB125" s="24"/>
      <c r="AC125" s="24"/>
      <c r="AD125" s="24"/>
      <c r="AE125" s="24"/>
      <c r="AF125" s="24"/>
      <c r="AG125" s="24"/>
      <c r="AH125" s="24"/>
      <c r="AI125" s="24"/>
      <c r="AJ125" s="24"/>
    </row>
    <row r="126" spans="1:36" ht="57.65" customHeight="1" x14ac:dyDescent="0.35">
      <c r="A126" s="24"/>
      <c r="B126" s="18"/>
      <c r="C126" s="105" t="s">
        <v>415</v>
      </c>
      <c r="D126" s="2"/>
      <c r="E126" s="9" t="s">
        <v>522</v>
      </c>
      <c r="F126" s="2"/>
      <c r="G126" s="9" t="s">
        <v>523</v>
      </c>
      <c r="H126" s="2"/>
      <c r="I126" s="9" t="s">
        <v>524</v>
      </c>
      <c r="J126" s="2"/>
      <c r="K126" s="4"/>
      <c r="L126" s="4"/>
      <c r="M126" s="21"/>
      <c r="N126" s="21"/>
      <c r="O126" s="24"/>
      <c r="P126" s="24"/>
      <c r="Q126" s="24"/>
      <c r="R126" s="24"/>
      <c r="S126" s="24"/>
      <c r="T126" s="24"/>
      <c r="U126" s="24"/>
      <c r="V126" s="24"/>
      <c r="W126" s="24"/>
      <c r="X126" s="24"/>
      <c r="Y126" s="24"/>
      <c r="Z126" s="24"/>
      <c r="AA126" s="24"/>
      <c r="AB126" s="24"/>
      <c r="AC126" s="24"/>
      <c r="AD126" s="24"/>
      <c r="AE126" s="24"/>
      <c r="AF126" s="24"/>
      <c r="AG126" s="24"/>
      <c r="AH126" s="24"/>
      <c r="AI126" s="24"/>
      <c r="AJ126" s="24"/>
    </row>
    <row r="127" spans="1:36" x14ac:dyDescent="0.35">
      <c r="A127" s="24"/>
      <c r="B127" s="18" t="s">
        <v>5</v>
      </c>
      <c r="C127" s="32" t="s">
        <v>20</v>
      </c>
      <c r="D127" s="44" t="s">
        <v>109</v>
      </c>
      <c r="E127" s="33">
        <f>Avdelinger!CM34</f>
        <v>0</v>
      </c>
      <c r="F127" s="44" t="s">
        <v>110</v>
      </c>
      <c r="G127" s="33">
        <f>Avdelinger!CN34</f>
        <v>0</v>
      </c>
      <c r="H127" s="44">
        <v>306</v>
      </c>
      <c r="I127" s="33">
        <f>Avdelinger!CO34</f>
        <v>0</v>
      </c>
      <c r="J127" s="2"/>
      <c r="K127" s="4"/>
      <c r="L127" s="4"/>
      <c r="M127" s="21"/>
      <c r="N127" s="21"/>
      <c r="O127" s="24"/>
      <c r="P127" s="24"/>
      <c r="Q127" s="24"/>
      <c r="R127" s="24"/>
      <c r="S127" s="24"/>
      <c r="T127" s="24"/>
      <c r="U127" s="24"/>
      <c r="V127" s="24"/>
      <c r="W127" s="24"/>
      <c r="X127" s="24"/>
      <c r="Y127" s="24"/>
      <c r="Z127" s="24"/>
      <c r="AA127" s="24"/>
      <c r="AB127" s="24"/>
      <c r="AC127" s="24"/>
      <c r="AD127" s="24"/>
      <c r="AE127" s="24"/>
      <c r="AF127" s="24"/>
      <c r="AG127" s="24"/>
      <c r="AH127" s="24"/>
      <c r="AI127" s="24"/>
      <c r="AJ127" s="24"/>
    </row>
    <row r="128" spans="1:36" x14ac:dyDescent="0.35">
      <c r="A128" s="24"/>
      <c r="B128" s="18" t="s">
        <v>5</v>
      </c>
      <c r="C128" s="32" t="s">
        <v>22</v>
      </c>
      <c r="D128" s="44" t="s">
        <v>111</v>
      </c>
      <c r="E128" s="33">
        <f>Avdelinger!CQ34</f>
        <v>0</v>
      </c>
      <c r="F128" s="44" t="s">
        <v>112</v>
      </c>
      <c r="G128" s="33">
        <f>Avdelinger!CR34</f>
        <v>0</v>
      </c>
      <c r="H128" s="44" t="s">
        <v>113</v>
      </c>
      <c r="I128" s="33">
        <f>Avdelinger!CS34</f>
        <v>0</v>
      </c>
      <c r="J128" s="2"/>
      <c r="K128" s="4"/>
      <c r="L128" s="4"/>
      <c r="M128" s="21"/>
      <c r="N128" s="21"/>
      <c r="O128" s="24"/>
      <c r="P128" s="24"/>
      <c r="Q128" s="24"/>
      <c r="R128" s="24"/>
      <c r="S128" s="24"/>
      <c r="T128" s="24"/>
      <c r="U128" s="24"/>
      <c r="V128" s="24"/>
      <c r="W128" s="24"/>
      <c r="X128" s="24"/>
      <c r="Y128" s="24"/>
      <c r="Z128" s="24"/>
      <c r="AA128" s="24"/>
      <c r="AB128" s="24"/>
      <c r="AC128" s="24"/>
      <c r="AD128" s="24"/>
      <c r="AE128" s="24"/>
      <c r="AF128" s="24"/>
      <c r="AG128" s="24"/>
      <c r="AH128" s="24"/>
      <c r="AI128" s="24"/>
      <c r="AJ128" s="24"/>
    </row>
    <row r="129" spans="1:36" x14ac:dyDescent="0.35">
      <c r="A129" s="24"/>
      <c r="B129" s="18" t="s">
        <v>5</v>
      </c>
      <c r="C129" s="32" t="s">
        <v>24</v>
      </c>
      <c r="D129" s="44" t="s">
        <v>114</v>
      </c>
      <c r="E129" s="33">
        <f>Avdelinger!CU34</f>
        <v>30</v>
      </c>
      <c r="F129" s="44" t="s">
        <v>115</v>
      </c>
      <c r="G129" s="33">
        <f>Avdelinger!CV34</f>
        <v>60</v>
      </c>
      <c r="H129" s="44" t="s">
        <v>116</v>
      </c>
      <c r="I129" s="33">
        <f>Avdelinger!CW34</f>
        <v>90</v>
      </c>
      <c r="J129" s="2"/>
      <c r="K129" s="4"/>
      <c r="L129" s="4"/>
      <c r="M129" s="21"/>
      <c r="N129" s="21"/>
      <c r="O129" s="24"/>
      <c r="P129" s="24"/>
      <c r="Q129" s="24"/>
      <c r="R129" s="24"/>
      <c r="S129" s="24"/>
      <c r="T129" s="24"/>
      <c r="U129" s="24"/>
      <c r="V129" s="24"/>
      <c r="W129" s="24"/>
      <c r="X129" s="24"/>
      <c r="Y129" s="24"/>
      <c r="Z129" s="24"/>
      <c r="AA129" s="24"/>
      <c r="AB129" s="24"/>
      <c r="AC129" s="24"/>
      <c r="AD129" s="24"/>
      <c r="AE129" s="24"/>
      <c r="AF129" s="24"/>
      <c r="AG129" s="24"/>
      <c r="AH129" s="24"/>
      <c r="AI129" s="24"/>
      <c r="AJ129" s="24"/>
    </row>
    <row r="130" spans="1:36" x14ac:dyDescent="0.35">
      <c r="A130" s="24"/>
      <c r="B130" s="18" t="s">
        <v>5</v>
      </c>
      <c r="C130" s="32" t="s">
        <v>26</v>
      </c>
      <c r="D130" s="44" t="s">
        <v>117</v>
      </c>
      <c r="E130" s="33">
        <f>Avdelinger!CY34</f>
        <v>0</v>
      </c>
      <c r="F130" s="44" t="s">
        <v>118</v>
      </c>
      <c r="G130" s="33">
        <f>Avdelinger!CZ34</f>
        <v>0</v>
      </c>
      <c r="H130" s="44" t="s">
        <v>119</v>
      </c>
      <c r="I130" s="33">
        <f>Avdelinger!DA34</f>
        <v>0</v>
      </c>
      <c r="J130" s="2"/>
      <c r="K130" s="4"/>
      <c r="L130" s="4"/>
      <c r="M130" s="21"/>
      <c r="N130" s="21"/>
      <c r="O130" s="24"/>
      <c r="P130" s="24"/>
      <c r="Q130" s="24"/>
      <c r="R130" s="24"/>
      <c r="S130" s="24"/>
      <c r="T130" s="24"/>
      <c r="U130" s="24"/>
      <c r="V130" s="24"/>
      <c r="W130" s="24"/>
      <c r="X130" s="24"/>
      <c r="Y130" s="24"/>
      <c r="Z130" s="24"/>
      <c r="AA130" s="24"/>
      <c r="AB130" s="24"/>
      <c r="AC130" s="24"/>
      <c r="AD130" s="24"/>
      <c r="AE130" s="24"/>
      <c r="AF130" s="24"/>
      <c r="AG130" s="24"/>
      <c r="AH130" s="24"/>
      <c r="AI130" s="24"/>
      <c r="AJ130" s="24"/>
    </row>
    <row r="131" spans="1:36" x14ac:dyDescent="0.35">
      <c r="A131" s="24"/>
      <c r="B131" s="18" t="s">
        <v>5</v>
      </c>
      <c r="C131" s="32" t="s">
        <v>28</v>
      </c>
      <c r="D131" s="44" t="s">
        <v>120</v>
      </c>
      <c r="E131" s="33">
        <f>Avdelinger!DC34</f>
        <v>0</v>
      </c>
      <c r="F131" s="44" t="s">
        <v>121</v>
      </c>
      <c r="G131" s="33">
        <f>Avdelinger!DD34</f>
        <v>0</v>
      </c>
      <c r="H131" s="44" t="s">
        <v>122</v>
      </c>
      <c r="I131" s="33">
        <f>Avdelinger!DE34</f>
        <v>0</v>
      </c>
      <c r="J131" s="2"/>
      <c r="K131" s="4"/>
      <c r="L131" s="4"/>
      <c r="M131" s="21"/>
      <c r="N131" s="21"/>
      <c r="O131" s="24"/>
      <c r="P131" s="24"/>
      <c r="Q131" s="24"/>
      <c r="R131" s="24"/>
      <c r="S131" s="24"/>
      <c r="T131" s="24"/>
      <c r="U131" s="24"/>
      <c r="V131" s="24"/>
      <c r="W131" s="24"/>
      <c r="X131" s="24"/>
      <c r="Y131" s="24"/>
      <c r="Z131" s="24"/>
      <c r="AA131" s="24"/>
      <c r="AB131" s="24"/>
      <c r="AC131" s="24"/>
      <c r="AD131" s="24"/>
      <c r="AE131" s="24"/>
      <c r="AF131" s="24"/>
      <c r="AG131" s="24"/>
      <c r="AH131" s="24"/>
      <c r="AI131" s="24"/>
      <c r="AJ131" s="24"/>
    </row>
    <row r="132" spans="1:36" x14ac:dyDescent="0.35">
      <c r="A132" s="24"/>
      <c r="B132" s="18" t="s">
        <v>5</v>
      </c>
      <c r="C132" s="32" t="s">
        <v>81</v>
      </c>
      <c r="D132" s="44">
        <v>350</v>
      </c>
      <c r="E132" s="33">
        <f>Avdelinger!DG34</f>
        <v>0</v>
      </c>
      <c r="F132" s="44">
        <v>351</v>
      </c>
      <c r="G132" s="33">
        <f>Avdelinger!DH34</f>
        <v>0</v>
      </c>
      <c r="H132" s="44">
        <v>352</v>
      </c>
      <c r="I132" s="33">
        <f>Avdelinger!DI34</f>
        <v>0</v>
      </c>
      <c r="J132" s="2"/>
      <c r="K132" s="4"/>
      <c r="L132" s="4"/>
      <c r="M132" s="21"/>
      <c r="N132" s="21"/>
      <c r="O132" s="24"/>
      <c r="P132" s="24"/>
      <c r="Q132" s="24"/>
      <c r="R132" s="24"/>
      <c r="S132" s="24"/>
      <c r="T132" s="24"/>
      <c r="U132" s="24"/>
      <c r="V132" s="24"/>
      <c r="W132" s="24"/>
      <c r="X132" s="24"/>
      <c r="Y132" s="24"/>
      <c r="Z132" s="24"/>
      <c r="AA132" s="24"/>
      <c r="AB132" s="24"/>
      <c r="AC132" s="24"/>
      <c r="AD132" s="24"/>
      <c r="AE132" s="24"/>
      <c r="AF132" s="24"/>
      <c r="AG132" s="24"/>
      <c r="AH132" s="24"/>
      <c r="AI132" s="24"/>
      <c r="AJ132" s="24"/>
    </row>
    <row r="133" spans="1:36" x14ac:dyDescent="0.35">
      <c r="A133" s="24"/>
      <c r="B133" s="18" t="s">
        <v>5</v>
      </c>
      <c r="C133" s="32" t="s">
        <v>32</v>
      </c>
      <c r="D133" s="44">
        <v>353</v>
      </c>
      <c r="E133" s="33">
        <f>Avdelinger!DK34</f>
        <v>0</v>
      </c>
      <c r="F133" s="44">
        <v>354</v>
      </c>
      <c r="G133" s="33">
        <f>Avdelinger!DL34</f>
        <v>0</v>
      </c>
      <c r="H133" s="44">
        <v>355</v>
      </c>
      <c r="I133" s="33">
        <f>Avdelinger!DM34</f>
        <v>0</v>
      </c>
      <c r="J133" s="2"/>
      <c r="K133" s="4"/>
      <c r="L133" s="4"/>
      <c r="M133" s="21"/>
      <c r="N133" s="21"/>
      <c r="O133" s="24"/>
      <c r="P133" s="24"/>
      <c r="Q133" s="24"/>
      <c r="R133" s="24"/>
      <c r="S133" s="24"/>
      <c r="T133" s="24"/>
      <c r="U133" s="24"/>
      <c r="V133" s="24"/>
      <c r="W133" s="24"/>
      <c r="X133" s="24"/>
      <c r="Y133" s="24"/>
      <c r="Z133" s="24"/>
      <c r="AA133" s="24"/>
      <c r="AB133" s="24"/>
      <c r="AC133" s="24"/>
      <c r="AD133" s="24"/>
      <c r="AE133" s="24"/>
      <c r="AF133" s="24"/>
      <c r="AG133" s="24"/>
      <c r="AH133" s="24"/>
      <c r="AI133" s="24"/>
      <c r="AJ133" s="24"/>
    </row>
    <row r="134" spans="1:36" x14ac:dyDescent="0.35">
      <c r="A134" s="24"/>
      <c r="B134" s="18" t="s">
        <v>5</v>
      </c>
      <c r="C134" s="32" t="s">
        <v>38</v>
      </c>
      <c r="D134" s="44">
        <v>356</v>
      </c>
      <c r="E134" s="33">
        <f>Avdelinger!DO34</f>
        <v>0</v>
      </c>
      <c r="F134" s="44">
        <v>357</v>
      </c>
      <c r="G134" s="33">
        <f>Avdelinger!DP34</f>
        <v>0</v>
      </c>
      <c r="H134" s="44">
        <v>358</v>
      </c>
      <c r="I134" s="33">
        <f>Avdelinger!DQ34</f>
        <v>0</v>
      </c>
      <c r="J134" s="2"/>
      <c r="K134" s="4"/>
      <c r="L134" s="4"/>
      <c r="M134" s="21"/>
      <c r="N134" s="21"/>
      <c r="O134" s="24"/>
      <c r="P134" s="24"/>
      <c r="Q134" s="24"/>
      <c r="R134" s="24"/>
      <c r="S134" s="24"/>
      <c r="T134" s="24"/>
      <c r="U134" s="24"/>
      <c r="V134" s="24"/>
      <c r="W134" s="24"/>
      <c r="X134" s="24"/>
      <c r="Y134" s="24"/>
      <c r="Z134" s="24"/>
      <c r="AA134" s="24"/>
      <c r="AB134" s="24"/>
      <c r="AC134" s="24"/>
      <c r="AD134" s="24"/>
      <c r="AE134" s="24"/>
      <c r="AF134" s="24"/>
      <c r="AG134" s="24"/>
      <c r="AH134" s="24"/>
      <c r="AI134" s="24"/>
      <c r="AJ134" s="24"/>
    </row>
    <row r="135" spans="1:36" x14ac:dyDescent="0.35">
      <c r="A135" s="24"/>
      <c r="B135" s="18" t="s">
        <v>5</v>
      </c>
      <c r="C135" s="32" t="s">
        <v>39</v>
      </c>
      <c r="D135" s="44">
        <v>359</v>
      </c>
      <c r="E135" s="33">
        <f>Avdelinger!DS34</f>
        <v>0</v>
      </c>
      <c r="F135" s="44">
        <v>360</v>
      </c>
      <c r="G135" s="33">
        <f>Avdelinger!DT34</f>
        <v>0</v>
      </c>
      <c r="H135" s="44">
        <v>361</v>
      </c>
      <c r="I135" s="33">
        <f>Avdelinger!DU34</f>
        <v>0</v>
      </c>
      <c r="J135" s="2"/>
      <c r="K135" s="4"/>
      <c r="L135" s="4"/>
      <c r="M135" s="21"/>
      <c r="N135" s="21"/>
      <c r="O135" s="24"/>
      <c r="P135" s="24"/>
      <c r="Q135" s="24"/>
      <c r="R135" s="24"/>
      <c r="S135" s="24"/>
      <c r="T135" s="24"/>
      <c r="U135" s="24"/>
      <c r="V135" s="24"/>
      <c r="W135" s="24"/>
      <c r="X135" s="24"/>
      <c r="Y135" s="24"/>
      <c r="Z135" s="24"/>
      <c r="AA135" s="24"/>
      <c r="AB135" s="24"/>
      <c r="AC135" s="24"/>
      <c r="AD135" s="24"/>
      <c r="AE135" s="24"/>
      <c r="AF135" s="24"/>
      <c r="AG135" s="24"/>
      <c r="AH135" s="24"/>
      <c r="AI135" s="24"/>
      <c r="AJ135" s="24"/>
    </row>
    <row r="136" spans="1:36" x14ac:dyDescent="0.35">
      <c r="A136" s="24"/>
      <c r="B136" s="18" t="s">
        <v>5</v>
      </c>
      <c r="C136" s="32" t="s">
        <v>40</v>
      </c>
      <c r="D136" s="44">
        <v>362</v>
      </c>
      <c r="E136" s="33">
        <f>Avdelinger!DW34</f>
        <v>0</v>
      </c>
      <c r="F136" s="44">
        <v>363</v>
      </c>
      <c r="G136" s="33">
        <f>Avdelinger!DX34</f>
        <v>0</v>
      </c>
      <c r="H136" s="44">
        <v>364</v>
      </c>
      <c r="I136" s="33">
        <f>Avdelinger!DY34</f>
        <v>0</v>
      </c>
      <c r="J136" s="2"/>
      <c r="K136" s="4"/>
      <c r="L136" s="4"/>
      <c r="M136" s="21"/>
      <c r="N136" s="21"/>
      <c r="O136" s="24"/>
      <c r="P136" s="24"/>
      <c r="Q136" s="24"/>
      <c r="R136" s="24"/>
      <c r="S136" s="24"/>
      <c r="T136" s="24"/>
      <c r="U136" s="24"/>
      <c r="V136" s="24"/>
      <c r="W136" s="24"/>
      <c r="X136" s="24"/>
      <c r="Y136" s="24"/>
      <c r="Z136" s="24"/>
      <c r="AA136" s="24"/>
      <c r="AB136" s="24"/>
      <c r="AC136" s="24"/>
      <c r="AD136" s="24"/>
      <c r="AE136" s="24"/>
      <c r="AF136" s="24"/>
      <c r="AG136" s="24"/>
      <c r="AH136" s="24"/>
      <c r="AI136" s="24"/>
      <c r="AJ136" s="24"/>
    </row>
    <row r="137" spans="1:36" x14ac:dyDescent="0.35">
      <c r="A137" s="24"/>
      <c r="B137" s="18"/>
      <c r="C137" s="32"/>
      <c r="D137" s="2"/>
      <c r="E137" s="4"/>
      <c r="F137" s="2"/>
      <c r="G137" s="4"/>
      <c r="H137" s="2"/>
      <c r="I137" s="4"/>
      <c r="J137" s="2"/>
      <c r="K137" s="4"/>
      <c r="L137" s="4"/>
      <c r="M137" s="21"/>
      <c r="N137" s="21"/>
      <c r="O137" s="24"/>
      <c r="P137" s="24"/>
      <c r="Q137" s="24"/>
      <c r="R137" s="24"/>
      <c r="S137" s="24"/>
      <c r="T137" s="24"/>
      <c r="U137" s="24"/>
      <c r="V137" s="24"/>
      <c r="W137" s="24"/>
      <c r="X137" s="24"/>
      <c r="Y137" s="24"/>
      <c r="Z137" s="24"/>
      <c r="AA137" s="24"/>
      <c r="AB137" s="24"/>
      <c r="AC137" s="24"/>
      <c r="AD137" s="24"/>
      <c r="AE137" s="24"/>
      <c r="AF137" s="24"/>
      <c r="AG137" s="24"/>
      <c r="AH137" s="24"/>
      <c r="AI137" s="24"/>
      <c r="AJ137" s="24"/>
    </row>
    <row r="138" spans="1:36" x14ac:dyDescent="0.35">
      <c r="A138" s="24"/>
      <c r="B138" s="18"/>
      <c r="C138" s="32"/>
      <c r="D138" s="2"/>
      <c r="E138" s="4"/>
      <c r="F138" s="2"/>
      <c r="G138" s="4"/>
      <c r="H138" s="2"/>
      <c r="I138" s="4"/>
      <c r="J138" s="2"/>
      <c r="K138" s="2"/>
      <c r="L138" s="2"/>
      <c r="M138" s="25"/>
      <c r="N138" s="21"/>
      <c r="O138" s="24"/>
      <c r="P138" s="24"/>
      <c r="Q138" s="24"/>
      <c r="R138" s="24"/>
      <c r="S138" s="24"/>
      <c r="T138" s="24"/>
      <c r="U138" s="24"/>
      <c r="V138" s="24"/>
      <c r="W138" s="24"/>
      <c r="X138" s="24"/>
      <c r="Y138" s="24"/>
      <c r="Z138" s="24"/>
      <c r="AA138" s="24"/>
      <c r="AB138" s="24"/>
      <c r="AC138" s="24"/>
      <c r="AD138" s="24"/>
      <c r="AE138" s="24"/>
      <c r="AF138" s="24"/>
      <c r="AG138" s="24"/>
      <c r="AH138" s="24"/>
      <c r="AI138" s="24"/>
      <c r="AJ138" s="24"/>
    </row>
    <row r="139" spans="1:36" x14ac:dyDescent="0.35">
      <c r="A139" s="24"/>
      <c r="B139" s="18"/>
      <c r="C139" s="32"/>
      <c r="D139" s="2"/>
      <c r="E139" s="4"/>
      <c r="F139" s="2"/>
      <c r="G139" s="4"/>
      <c r="H139" s="2"/>
      <c r="I139" s="4"/>
      <c r="J139" s="2"/>
      <c r="K139" s="4"/>
      <c r="L139" s="4"/>
      <c r="M139" s="21"/>
      <c r="N139" s="21"/>
      <c r="O139" s="24"/>
      <c r="P139" s="24"/>
      <c r="Q139" s="24"/>
      <c r="R139" s="24"/>
      <c r="S139" s="24"/>
      <c r="T139" s="24"/>
      <c r="U139" s="24"/>
      <c r="V139" s="24"/>
      <c r="W139" s="24"/>
      <c r="X139" s="24"/>
      <c r="Y139" s="24"/>
      <c r="Z139" s="24"/>
      <c r="AA139" s="24"/>
      <c r="AB139" s="24"/>
      <c r="AC139" s="24"/>
      <c r="AD139" s="24"/>
      <c r="AE139" s="24"/>
      <c r="AF139" s="24"/>
      <c r="AG139" s="24"/>
      <c r="AH139" s="24"/>
      <c r="AI139" s="24"/>
      <c r="AJ139" s="24"/>
    </row>
    <row r="140" spans="1:36" ht="29" x14ac:dyDescent="0.35">
      <c r="A140" s="24"/>
      <c r="B140" s="18" t="s">
        <v>5</v>
      </c>
      <c r="C140" s="32" t="s">
        <v>538</v>
      </c>
      <c r="D140" s="202" t="s">
        <v>123</v>
      </c>
      <c r="E140" s="202"/>
      <c r="F140" s="202"/>
      <c r="G140" s="202"/>
      <c r="H140" s="202"/>
      <c r="I140" s="202"/>
      <c r="J140" s="202"/>
      <c r="K140" s="202"/>
      <c r="L140" s="4"/>
      <c r="M140" s="21"/>
      <c r="N140" s="21"/>
      <c r="O140" s="24"/>
      <c r="P140" s="24"/>
      <c r="Q140" s="24"/>
      <c r="R140" s="24"/>
      <c r="S140" s="24"/>
      <c r="T140" s="24"/>
      <c r="U140" s="24"/>
      <c r="V140" s="24"/>
      <c r="W140" s="24"/>
      <c r="X140" s="24"/>
      <c r="Y140" s="24"/>
      <c r="Z140" s="24"/>
      <c r="AA140" s="24"/>
      <c r="AB140" s="24"/>
      <c r="AC140" s="24"/>
      <c r="AD140" s="24"/>
      <c r="AE140" s="24"/>
      <c r="AF140" s="24"/>
      <c r="AG140" s="24"/>
      <c r="AH140" s="24"/>
      <c r="AI140" s="24"/>
      <c r="AJ140" s="24"/>
    </row>
    <row r="141" spans="1:36" ht="79.5" customHeight="1" x14ac:dyDescent="0.35">
      <c r="A141" s="24"/>
      <c r="B141" s="18"/>
      <c r="C141" s="262"/>
      <c r="D141" s="262"/>
      <c r="E141" s="262"/>
      <c r="F141" s="262"/>
      <c r="G141" s="262"/>
      <c r="H141" s="262"/>
      <c r="I141" s="262"/>
      <c r="J141" s="262"/>
      <c r="K141" s="262"/>
      <c r="L141" s="4"/>
      <c r="M141" s="21"/>
      <c r="N141" s="21"/>
      <c r="O141" s="24"/>
      <c r="P141" s="24"/>
      <c r="Q141" s="24"/>
      <c r="R141" s="24"/>
      <c r="S141" s="24"/>
      <c r="T141" s="24"/>
      <c r="U141" s="24"/>
      <c r="V141" s="24"/>
      <c r="W141" s="24"/>
      <c r="X141" s="24"/>
      <c r="Y141" s="24"/>
      <c r="Z141" s="24"/>
      <c r="AA141" s="24"/>
      <c r="AB141" s="24"/>
      <c r="AC141" s="24"/>
      <c r="AD141" s="24"/>
      <c r="AE141" s="24"/>
      <c r="AF141" s="24"/>
      <c r="AG141" s="24"/>
      <c r="AH141" s="24"/>
      <c r="AI141" s="24"/>
      <c r="AJ141" s="24"/>
    </row>
    <row r="142" spans="1:36" ht="105" customHeight="1" x14ac:dyDescent="0.35">
      <c r="A142" s="24"/>
      <c r="B142" s="18"/>
      <c r="C142" s="263" t="str">
        <f>IF(Avdelinger!EA34="","[Hit hentes eventuelle kommentarer fra avdelingene. De kan brukes som utgangspunkt for rapporteringstekst felles for hele museet.]",Avdelinger!EA34)</f>
        <v>[Hit hentes eventuelle kommentarer fra avdelingene. De kan brukes som utgangspunkt for rapporteringstekst felles for hele museet.]</v>
      </c>
      <c r="D142" s="263"/>
      <c r="E142" s="263"/>
      <c r="F142" s="263"/>
      <c r="G142" s="263"/>
      <c r="H142" s="263"/>
      <c r="I142" s="263"/>
      <c r="J142" s="263"/>
      <c r="K142" s="263"/>
      <c r="L142" s="4"/>
      <c r="M142" s="21"/>
      <c r="N142" s="21"/>
      <c r="O142" s="24"/>
      <c r="P142" s="24"/>
      <c r="Q142" s="24"/>
      <c r="R142" s="24"/>
      <c r="S142" s="24"/>
      <c r="T142" s="24"/>
      <c r="U142" s="24"/>
      <c r="V142" s="24"/>
      <c r="W142" s="24"/>
      <c r="X142" s="24"/>
      <c r="Y142" s="24"/>
      <c r="Z142" s="24"/>
      <c r="AA142" s="24"/>
      <c r="AB142" s="24"/>
      <c r="AC142" s="24"/>
      <c r="AD142" s="24"/>
      <c r="AE142" s="24"/>
      <c r="AF142" s="24"/>
      <c r="AG142" s="24"/>
      <c r="AH142" s="24"/>
      <c r="AI142" s="24"/>
      <c r="AJ142" s="24"/>
    </row>
    <row r="143" spans="1:36" x14ac:dyDescent="0.35">
      <c r="A143" s="24"/>
      <c r="B143" s="18"/>
      <c r="C143" s="32"/>
      <c r="D143" s="2"/>
      <c r="E143" s="4"/>
      <c r="F143" s="2"/>
      <c r="G143" s="4"/>
      <c r="H143" s="2"/>
      <c r="I143" s="4"/>
      <c r="J143" s="2"/>
      <c r="K143" s="4"/>
      <c r="L143" s="4"/>
      <c r="M143" s="21"/>
      <c r="N143" s="21"/>
      <c r="O143" s="24"/>
      <c r="P143" s="24"/>
      <c r="Q143" s="24"/>
      <c r="R143" s="24"/>
      <c r="S143" s="24"/>
      <c r="T143" s="24"/>
      <c r="U143" s="24"/>
      <c r="V143" s="24"/>
      <c r="W143" s="24"/>
      <c r="X143" s="24"/>
      <c r="Y143" s="24"/>
      <c r="Z143" s="24"/>
      <c r="AA143" s="24"/>
      <c r="AB143" s="24"/>
      <c r="AC143" s="24"/>
      <c r="AD143" s="24"/>
      <c r="AE143" s="24"/>
      <c r="AF143" s="24"/>
      <c r="AG143" s="24"/>
      <c r="AH143" s="24"/>
      <c r="AI143" s="24"/>
      <c r="AJ143" s="24"/>
    </row>
    <row r="144" spans="1:36" x14ac:dyDescent="0.35">
      <c r="A144" s="24"/>
      <c r="B144" s="18"/>
      <c r="C144" s="32"/>
      <c r="D144" s="2"/>
      <c r="E144" s="4"/>
      <c r="F144" s="2"/>
      <c r="G144" s="4"/>
      <c r="H144" s="2"/>
      <c r="I144" s="4"/>
      <c r="J144" s="2"/>
      <c r="K144" s="4"/>
      <c r="L144" s="4"/>
      <c r="M144" s="21"/>
      <c r="N144" s="21"/>
      <c r="O144" s="24"/>
      <c r="P144" s="24"/>
      <c r="Q144" s="24"/>
      <c r="R144" s="24"/>
      <c r="S144" s="24"/>
      <c r="T144" s="24"/>
      <c r="U144" s="24"/>
      <c r="V144" s="24"/>
      <c r="W144" s="24"/>
      <c r="X144" s="24"/>
      <c r="Y144" s="24"/>
      <c r="Z144" s="24"/>
      <c r="AA144" s="24"/>
      <c r="AB144" s="24"/>
      <c r="AC144" s="24"/>
      <c r="AD144" s="24"/>
      <c r="AE144" s="24"/>
      <c r="AF144" s="24"/>
      <c r="AG144" s="24"/>
      <c r="AH144" s="24"/>
      <c r="AI144" s="24"/>
      <c r="AJ144" s="24"/>
    </row>
    <row r="145" spans="1:36" x14ac:dyDescent="0.35">
      <c r="A145" s="24"/>
      <c r="B145" s="18"/>
      <c r="C145" s="32"/>
      <c r="D145" s="2"/>
      <c r="E145" s="4"/>
      <c r="F145" s="2"/>
      <c r="G145" s="4"/>
      <c r="H145" s="2"/>
      <c r="I145" s="4"/>
      <c r="J145" s="2"/>
      <c r="K145" s="4"/>
      <c r="L145" s="4"/>
      <c r="M145" s="21"/>
      <c r="N145" s="21"/>
      <c r="O145" s="24"/>
      <c r="P145" s="24"/>
      <c r="Q145" s="24"/>
      <c r="R145" s="24"/>
      <c r="S145" s="24"/>
      <c r="T145" s="24"/>
      <c r="U145" s="24"/>
      <c r="V145" s="24"/>
      <c r="W145" s="24"/>
      <c r="X145" s="24"/>
      <c r="Y145" s="24"/>
      <c r="Z145" s="24"/>
      <c r="AA145" s="24"/>
      <c r="AB145" s="24"/>
      <c r="AC145" s="24"/>
      <c r="AD145" s="24"/>
      <c r="AE145" s="24"/>
      <c r="AF145" s="24"/>
      <c r="AG145" s="24"/>
      <c r="AH145" s="24"/>
      <c r="AI145" s="24"/>
      <c r="AJ145" s="24"/>
    </row>
    <row r="146" spans="1:36" x14ac:dyDescent="0.35">
      <c r="A146" s="24"/>
      <c r="B146" s="18"/>
      <c r="C146" s="105" t="s">
        <v>124</v>
      </c>
      <c r="D146" s="2"/>
      <c r="E146" s="8" t="s">
        <v>207</v>
      </c>
      <c r="F146" s="2"/>
      <c r="G146" s="4"/>
      <c r="H146" s="2"/>
      <c r="I146" s="4"/>
      <c r="J146" s="2"/>
      <c r="K146" s="2"/>
      <c r="L146" s="2"/>
      <c r="M146" s="25"/>
      <c r="N146" s="21"/>
      <c r="O146" s="24"/>
      <c r="P146" s="24"/>
      <c r="Q146" s="24"/>
      <c r="R146" s="24"/>
      <c r="S146" s="24"/>
      <c r="T146" s="24"/>
      <c r="U146" s="24"/>
      <c r="V146" s="24"/>
      <c r="W146" s="24"/>
      <c r="X146" s="24"/>
      <c r="Y146" s="24"/>
      <c r="Z146" s="24"/>
      <c r="AA146" s="24"/>
      <c r="AB146" s="24"/>
      <c r="AC146" s="24"/>
      <c r="AD146" s="24"/>
      <c r="AE146" s="24"/>
      <c r="AF146" s="24"/>
      <c r="AG146" s="24"/>
      <c r="AH146" s="24"/>
      <c r="AI146" s="24"/>
      <c r="AJ146" s="24"/>
    </row>
    <row r="147" spans="1:36" ht="29" x14ac:dyDescent="0.35">
      <c r="A147" s="24"/>
      <c r="B147" s="18"/>
      <c r="C147" s="32" t="s">
        <v>125</v>
      </c>
      <c r="D147" s="2"/>
      <c r="E147" s="8"/>
      <c r="F147" s="2"/>
      <c r="G147" s="4"/>
      <c r="H147" s="2"/>
      <c r="I147" s="4"/>
      <c r="J147" s="2"/>
      <c r="K147" s="2"/>
      <c r="L147" s="2"/>
      <c r="M147" s="25"/>
      <c r="N147" s="21"/>
      <c r="O147" s="24"/>
      <c r="P147" s="24"/>
      <c r="Q147" s="24"/>
      <c r="R147" s="24"/>
      <c r="S147" s="24"/>
      <c r="T147" s="24"/>
      <c r="U147" s="24"/>
      <c r="V147" s="24"/>
      <c r="W147" s="24"/>
      <c r="X147" s="24"/>
      <c r="Y147" s="24"/>
      <c r="Z147" s="24"/>
      <c r="AA147" s="24"/>
      <c r="AB147" s="24"/>
      <c r="AC147" s="24"/>
      <c r="AD147" s="24"/>
      <c r="AE147" s="24"/>
      <c r="AF147" s="24"/>
      <c r="AG147" s="24"/>
      <c r="AH147" s="24"/>
      <c r="AI147" s="24"/>
      <c r="AJ147" s="24"/>
    </row>
    <row r="148" spans="1:36" x14ac:dyDescent="0.35">
      <c r="A148" s="24"/>
      <c r="B148" s="18" t="s">
        <v>5</v>
      </c>
      <c r="C148" s="32" t="s">
        <v>126</v>
      </c>
      <c r="D148" s="44" t="s">
        <v>416</v>
      </c>
      <c r="E148" s="33">
        <f>Avdelinger!EC34</f>
        <v>0</v>
      </c>
      <c r="F148" s="2"/>
      <c r="G148" s="4"/>
      <c r="H148" s="2"/>
      <c r="I148" s="4"/>
      <c r="J148" s="120"/>
      <c r="K148" s="2"/>
      <c r="L148" s="2"/>
      <c r="M148" s="25"/>
      <c r="N148" s="21"/>
      <c r="O148" s="24"/>
      <c r="P148" s="24"/>
      <c r="Q148" s="24"/>
      <c r="R148" s="24"/>
      <c r="S148" s="24"/>
      <c r="T148" s="24"/>
      <c r="U148" s="24"/>
      <c r="V148" s="24"/>
      <c r="W148" s="24"/>
      <c r="X148" s="24"/>
      <c r="Y148" s="24"/>
      <c r="Z148" s="24"/>
      <c r="AA148" s="24"/>
      <c r="AB148" s="24"/>
      <c r="AC148" s="24"/>
      <c r="AD148" s="24"/>
      <c r="AE148" s="24"/>
      <c r="AF148" s="24"/>
      <c r="AG148" s="24"/>
      <c r="AH148" s="24"/>
      <c r="AI148" s="24"/>
      <c r="AJ148" s="24"/>
    </row>
    <row r="149" spans="1:36" x14ac:dyDescent="0.35">
      <c r="A149" s="24"/>
      <c r="B149" s="18" t="s">
        <v>5</v>
      </c>
      <c r="C149" s="32" t="s">
        <v>127</v>
      </c>
      <c r="D149" s="44" t="s">
        <v>417</v>
      </c>
      <c r="E149" s="33">
        <f>Avdelinger!ED34</f>
        <v>0</v>
      </c>
      <c r="F149" s="2"/>
      <c r="G149" s="4"/>
      <c r="H149" s="2"/>
      <c r="I149" s="4"/>
      <c r="J149" s="2"/>
      <c r="K149" s="2"/>
      <c r="L149" s="2"/>
      <c r="M149" s="25"/>
      <c r="N149" s="21"/>
      <c r="O149" s="24"/>
      <c r="P149" s="24"/>
      <c r="Q149" s="24"/>
      <c r="R149" s="24"/>
      <c r="S149" s="24"/>
      <c r="T149" s="24"/>
      <c r="U149" s="24"/>
      <c r="V149" s="24"/>
      <c r="W149" s="24"/>
      <c r="X149" s="24"/>
      <c r="Y149" s="24"/>
      <c r="Z149" s="24"/>
      <c r="AA149" s="24"/>
      <c r="AB149" s="24"/>
      <c r="AC149" s="24"/>
      <c r="AD149" s="24"/>
      <c r="AE149" s="24"/>
      <c r="AF149" s="24"/>
      <c r="AG149" s="24"/>
      <c r="AH149" s="24"/>
      <c r="AI149" s="24"/>
      <c r="AJ149" s="24"/>
    </row>
    <row r="150" spans="1:36" x14ac:dyDescent="0.35">
      <c r="A150" s="24"/>
      <c r="B150" s="18" t="s">
        <v>5</v>
      </c>
      <c r="C150" s="32" t="s">
        <v>128</v>
      </c>
      <c r="D150" s="44" t="s">
        <v>418</v>
      </c>
      <c r="E150" s="33">
        <f>Avdelinger!EE34</f>
        <v>0</v>
      </c>
      <c r="F150" s="2"/>
      <c r="G150" s="4"/>
      <c r="H150" s="2"/>
      <c r="I150" s="4"/>
      <c r="J150" s="2"/>
      <c r="K150" s="2"/>
      <c r="L150" s="2"/>
      <c r="M150" s="25"/>
      <c r="N150" s="21"/>
      <c r="O150" s="24"/>
      <c r="P150" s="24"/>
      <c r="Q150" s="24"/>
      <c r="R150" s="24"/>
      <c r="S150" s="24"/>
      <c r="T150" s="24"/>
      <c r="U150" s="24"/>
      <c r="V150" s="24"/>
      <c r="W150" s="24"/>
      <c r="X150" s="24"/>
      <c r="Y150" s="24"/>
      <c r="Z150" s="24"/>
      <c r="AA150" s="24"/>
      <c r="AB150" s="24"/>
      <c r="AC150" s="24"/>
      <c r="AD150" s="24"/>
      <c r="AE150" s="24"/>
      <c r="AF150" s="24"/>
      <c r="AG150" s="24"/>
      <c r="AH150" s="24"/>
      <c r="AI150" s="24"/>
      <c r="AJ150" s="24"/>
    </row>
    <row r="151" spans="1:36" x14ac:dyDescent="0.35">
      <c r="A151" s="24"/>
      <c r="B151" s="18" t="s">
        <v>5</v>
      </c>
      <c r="C151" s="32" t="s">
        <v>129</v>
      </c>
      <c r="D151" s="44" t="s">
        <v>419</v>
      </c>
      <c r="E151" s="33">
        <f>Avdelinger!EF34</f>
        <v>0</v>
      </c>
      <c r="F151" s="2"/>
      <c r="G151" s="4"/>
      <c r="H151" s="2"/>
      <c r="I151" s="4"/>
      <c r="J151" s="2"/>
      <c r="K151" s="2"/>
      <c r="L151" s="2"/>
      <c r="M151" s="25"/>
      <c r="N151" s="21"/>
      <c r="O151" s="24"/>
      <c r="P151" s="24"/>
      <c r="Q151" s="24"/>
      <c r="R151" s="24"/>
      <c r="S151" s="24"/>
      <c r="T151" s="24"/>
      <c r="U151" s="24"/>
      <c r="V151" s="24"/>
      <c r="W151" s="24"/>
      <c r="X151" s="24"/>
      <c r="Y151" s="24"/>
      <c r="Z151" s="24"/>
      <c r="AA151" s="24"/>
      <c r="AB151" s="24"/>
      <c r="AC151" s="24"/>
      <c r="AD151" s="24"/>
      <c r="AE151" s="24"/>
      <c r="AF151" s="24"/>
      <c r="AG151" s="24"/>
      <c r="AH151" s="24"/>
      <c r="AI151" s="24"/>
      <c r="AJ151" s="24"/>
    </row>
    <row r="152" spans="1:36" x14ac:dyDescent="0.35">
      <c r="A152" s="24"/>
      <c r="B152" s="18" t="s">
        <v>5</v>
      </c>
      <c r="C152" s="32" t="s">
        <v>130</v>
      </c>
      <c r="D152" s="44" t="s">
        <v>420</v>
      </c>
      <c r="E152" s="33">
        <f>Avdelinger!EG34</f>
        <v>0</v>
      </c>
      <c r="F152" s="2"/>
      <c r="G152" s="4"/>
      <c r="H152" s="2"/>
      <c r="I152" s="4"/>
      <c r="J152" s="2"/>
      <c r="K152" s="2"/>
      <c r="L152" s="2"/>
      <c r="M152" s="25"/>
      <c r="N152" s="21"/>
      <c r="O152" s="24"/>
      <c r="P152" s="24"/>
      <c r="Q152" s="24"/>
      <c r="R152" s="24"/>
      <c r="S152" s="24"/>
      <c r="T152" s="24"/>
      <c r="U152" s="24"/>
      <c r="V152" s="24"/>
      <c r="W152" s="24"/>
      <c r="X152" s="24"/>
      <c r="Y152" s="24"/>
      <c r="Z152" s="24"/>
      <c r="AA152" s="24"/>
      <c r="AB152" s="24"/>
      <c r="AC152" s="24"/>
      <c r="AD152" s="24"/>
      <c r="AE152" s="24"/>
      <c r="AF152" s="24"/>
      <c r="AG152" s="24"/>
      <c r="AH152" s="24"/>
      <c r="AI152" s="24"/>
      <c r="AJ152" s="24"/>
    </row>
    <row r="153" spans="1:36" ht="15" thickBot="1" x14ac:dyDescent="0.4">
      <c r="A153" s="24"/>
      <c r="B153" s="18"/>
      <c r="C153" s="32"/>
      <c r="D153" s="156" t="s">
        <v>131</v>
      </c>
      <c r="E153" s="157">
        <f>SUM(E148:E152)</f>
        <v>0</v>
      </c>
      <c r="F153" s="2"/>
      <c r="G153" s="4"/>
      <c r="H153" s="2"/>
      <c r="I153" s="4"/>
      <c r="J153" s="2"/>
      <c r="K153" s="4"/>
      <c r="L153" s="4"/>
      <c r="M153" s="21"/>
      <c r="N153" s="21"/>
      <c r="O153" s="24"/>
      <c r="P153" s="24"/>
      <c r="Q153" s="24"/>
      <c r="R153" s="24"/>
      <c r="S153" s="24"/>
      <c r="T153" s="24"/>
      <c r="U153" s="24"/>
      <c r="V153" s="24"/>
      <c r="W153" s="24"/>
      <c r="X153" s="24"/>
      <c r="Y153" s="24"/>
      <c r="Z153" s="24"/>
      <c r="AA153" s="24"/>
      <c r="AB153" s="24"/>
      <c r="AC153" s="24"/>
      <c r="AD153" s="24"/>
      <c r="AE153" s="24"/>
      <c r="AF153" s="24"/>
      <c r="AG153" s="24"/>
      <c r="AH153" s="24"/>
      <c r="AI153" s="24"/>
      <c r="AJ153" s="24"/>
    </row>
    <row r="154" spans="1:36" ht="15" thickTop="1" x14ac:dyDescent="0.35">
      <c r="A154" s="24"/>
      <c r="B154" s="18"/>
      <c r="C154" s="32"/>
      <c r="D154" s="2"/>
      <c r="E154" s="4"/>
      <c r="F154" s="2"/>
      <c r="G154" s="4"/>
      <c r="H154" s="2"/>
      <c r="I154" s="4"/>
      <c r="J154" s="2"/>
      <c r="K154" s="4"/>
      <c r="L154" s="4"/>
      <c r="M154" s="21"/>
      <c r="N154" s="21"/>
      <c r="O154" s="24"/>
      <c r="P154" s="24"/>
      <c r="Q154" s="24"/>
      <c r="R154" s="24"/>
      <c r="S154" s="24"/>
      <c r="T154" s="24"/>
      <c r="U154" s="24"/>
      <c r="V154" s="24"/>
      <c r="W154" s="24"/>
      <c r="X154" s="24"/>
      <c r="Y154" s="24"/>
      <c r="Z154" s="24"/>
      <c r="AA154" s="24"/>
      <c r="AB154" s="24"/>
      <c r="AC154" s="24"/>
      <c r="AD154" s="24"/>
      <c r="AE154" s="24"/>
      <c r="AF154" s="24"/>
      <c r="AG154" s="24"/>
      <c r="AH154" s="24"/>
      <c r="AI154" s="24"/>
      <c r="AJ154" s="24"/>
    </row>
    <row r="155" spans="1:36" x14ac:dyDescent="0.35">
      <c r="A155" s="24"/>
      <c r="B155" s="18"/>
      <c r="C155" s="32"/>
      <c r="D155" s="2"/>
      <c r="E155" s="4"/>
      <c r="F155" s="2"/>
      <c r="G155" s="4"/>
      <c r="H155" s="2"/>
      <c r="I155" s="4"/>
      <c r="J155" s="2"/>
      <c r="K155" s="4"/>
      <c r="L155" s="4"/>
      <c r="M155" s="21"/>
      <c r="N155" s="21"/>
      <c r="O155" s="24"/>
      <c r="P155" s="24"/>
      <c r="Q155" s="24"/>
      <c r="R155" s="24"/>
      <c r="S155" s="24"/>
      <c r="T155" s="24"/>
      <c r="U155" s="24"/>
      <c r="V155" s="24"/>
      <c r="W155" s="24"/>
      <c r="X155" s="24"/>
      <c r="Y155" s="24"/>
      <c r="Z155" s="24"/>
      <c r="AA155" s="24"/>
      <c r="AB155" s="24"/>
      <c r="AC155" s="24"/>
      <c r="AD155" s="24"/>
      <c r="AE155" s="24"/>
      <c r="AF155" s="24"/>
      <c r="AG155" s="24"/>
      <c r="AH155" s="24"/>
      <c r="AI155" s="24"/>
      <c r="AJ155" s="24"/>
    </row>
    <row r="156" spans="1:36" x14ac:dyDescent="0.35">
      <c r="A156" s="24"/>
      <c r="B156" s="18" t="s">
        <v>5</v>
      </c>
      <c r="C156" s="32" t="s">
        <v>539</v>
      </c>
      <c r="D156" s="202" t="s">
        <v>421</v>
      </c>
      <c r="E156" s="202"/>
      <c r="F156" s="202"/>
      <c r="G156" s="202"/>
      <c r="H156" s="202"/>
      <c r="I156" s="202"/>
      <c r="J156" s="202"/>
      <c r="K156" s="202"/>
      <c r="L156" s="14"/>
      <c r="M156" s="29"/>
      <c r="N156" s="21"/>
      <c r="O156" s="24"/>
      <c r="P156" s="24"/>
      <c r="Q156" s="24"/>
      <c r="R156" s="24"/>
      <c r="S156" s="24"/>
      <c r="T156" s="24"/>
      <c r="U156" s="24"/>
      <c r="V156" s="24"/>
      <c r="W156" s="24"/>
      <c r="X156" s="24"/>
      <c r="Y156" s="24"/>
      <c r="Z156" s="24"/>
      <c r="AA156" s="24"/>
      <c r="AB156" s="24"/>
      <c r="AC156" s="24"/>
      <c r="AD156" s="24"/>
      <c r="AE156" s="24"/>
      <c r="AF156" s="24"/>
      <c r="AG156" s="24"/>
      <c r="AH156" s="24"/>
      <c r="AI156" s="24"/>
      <c r="AJ156" s="24"/>
    </row>
    <row r="157" spans="1:36" ht="79.5" customHeight="1" x14ac:dyDescent="0.35">
      <c r="A157" s="24"/>
      <c r="B157" s="18"/>
      <c r="C157" s="262"/>
      <c r="D157" s="262"/>
      <c r="E157" s="262"/>
      <c r="F157" s="262"/>
      <c r="G157" s="262"/>
      <c r="H157" s="262"/>
      <c r="I157" s="262"/>
      <c r="J157" s="262"/>
      <c r="K157" s="262"/>
      <c r="L157" s="14"/>
      <c r="M157" s="29"/>
      <c r="N157" s="21"/>
      <c r="O157" s="24"/>
      <c r="P157" s="24"/>
      <c r="Q157" s="24"/>
      <c r="R157" s="24"/>
      <c r="S157" s="24"/>
      <c r="T157" s="24"/>
      <c r="U157" s="24"/>
      <c r="V157" s="24"/>
      <c r="W157" s="24"/>
      <c r="X157" s="24"/>
      <c r="Y157" s="24"/>
      <c r="Z157" s="24"/>
      <c r="AA157" s="24"/>
      <c r="AB157" s="24"/>
      <c r="AC157" s="24"/>
      <c r="AD157" s="24"/>
      <c r="AE157" s="24"/>
      <c r="AF157" s="24"/>
      <c r="AG157" s="24"/>
      <c r="AH157" s="24"/>
      <c r="AI157" s="24"/>
      <c r="AJ157" s="24"/>
    </row>
    <row r="158" spans="1:36" ht="79.5" customHeight="1" x14ac:dyDescent="0.35">
      <c r="A158" s="24"/>
      <c r="B158" s="18"/>
      <c r="C158" s="263" t="str">
        <f>IF(Avdelinger!EI34="","[Hit hentes eventuelle kommentarer fra avdelingene. De kan brukes som utgangspunkt for rapporteringstekst felles for hele museet.]",Avdelinger!EI34)</f>
        <v>[Hit hentes eventuelle kommentarer fra avdelingene. De kan brukes som utgangspunkt for rapporteringstekst felles for hele museet.]</v>
      </c>
      <c r="D158" s="263"/>
      <c r="E158" s="263"/>
      <c r="F158" s="263"/>
      <c r="G158" s="263"/>
      <c r="H158" s="263"/>
      <c r="I158" s="263"/>
      <c r="J158" s="263"/>
      <c r="K158" s="263"/>
      <c r="L158" s="14"/>
      <c r="M158" s="29"/>
      <c r="N158" s="21"/>
      <c r="O158" s="24"/>
      <c r="P158" s="24"/>
      <c r="Q158" s="24"/>
      <c r="R158" s="24"/>
      <c r="S158" s="24"/>
      <c r="T158" s="24"/>
      <c r="U158" s="24"/>
      <c r="V158" s="24"/>
      <c r="W158" s="24"/>
      <c r="X158" s="24"/>
      <c r="Y158" s="24"/>
      <c r="Z158" s="24"/>
      <c r="AA158" s="24"/>
      <c r="AB158" s="24"/>
      <c r="AC158" s="24"/>
      <c r="AD158" s="24"/>
      <c r="AE158" s="24"/>
      <c r="AF158" s="24"/>
      <c r="AG158" s="24"/>
      <c r="AH158" s="24"/>
      <c r="AI158" s="24"/>
      <c r="AJ158" s="24"/>
    </row>
    <row r="159" spans="1:36" x14ac:dyDescent="0.35">
      <c r="A159" s="24"/>
      <c r="B159" s="18"/>
      <c r="C159" s="32"/>
      <c r="D159" s="2"/>
      <c r="E159" s="4"/>
      <c r="F159" s="2"/>
      <c r="G159" s="4"/>
      <c r="H159" s="2"/>
      <c r="I159" s="4"/>
      <c r="J159" s="2"/>
      <c r="K159" s="4"/>
      <c r="L159" s="4"/>
      <c r="M159" s="21"/>
      <c r="N159" s="21"/>
      <c r="O159" s="24"/>
      <c r="P159" s="24"/>
      <c r="Q159" s="24"/>
      <c r="R159" s="24"/>
      <c r="S159" s="24"/>
      <c r="T159" s="24"/>
      <c r="U159" s="24"/>
      <c r="V159" s="24"/>
      <c r="W159" s="24"/>
      <c r="X159" s="24"/>
      <c r="Y159" s="24"/>
      <c r="Z159" s="24"/>
      <c r="AA159" s="24"/>
      <c r="AB159" s="24"/>
      <c r="AC159" s="24"/>
      <c r="AD159" s="24"/>
      <c r="AE159" s="24"/>
      <c r="AF159" s="24"/>
      <c r="AG159" s="24"/>
      <c r="AH159" s="24"/>
      <c r="AI159" s="24"/>
      <c r="AJ159" s="24"/>
    </row>
    <row r="160" spans="1:36" x14ac:dyDescent="0.35">
      <c r="A160" s="24"/>
      <c r="B160" s="18"/>
      <c r="C160" s="32"/>
      <c r="D160" s="2"/>
      <c r="E160" s="4"/>
      <c r="F160" s="2"/>
      <c r="G160" s="4"/>
      <c r="H160" s="2"/>
      <c r="I160" s="4"/>
      <c r="J160" s="2"/>
      <c r="K160" s="4"/>
      <c r="L160" s="4"/>
      <c r="M160" s="21"/>
      <c r="N160" s="21"/>
      <c r="O160" s="24"/>
      <c r="P160" s="24"/>
      <c r="Q160" s="24"/>
      <c r="R160" s="24"/>
      <c r="S160" s="24"/>
      <c r="T160" s="24"/>
      <c r="U160" s="24"/>
      <c r="V160" s="24"/>
      <c r="W160" s="24"/>
      <c r="X160" s="24"/>
      <c r="Y160" s="24"/>
      <c r="Z160" s="24"/>
      <c r="AA160" s="24"/>
      <c r="AB160" s="24"/>
      <c r="AC160" s="24"/>
      <c r="AD160" s="24"/>
      <c r="AE160" s="24"/>
      <c r="AF160" s="24"/>
      <c r="AG160" s="24"/>
      <c r="AH160" s="24"/>
      <c r="AI160" s="24"/>
      <c r="AJ160" s="24"/>
    </row>
    <row r="161" spans="1:36" x14ac:dyDescent="0.35">
      <c r="A161" s="24"/>
      <c r="B161" s="18"/>
      <c r="C161" s="105" t="s">
        <v>529</v>
      </c>
      <c r="D161" s="2"/>
      <c r="E161" s="4"/>
      <c r="F161" s="2"/>
      <c r="G161" s="4"/>
      <c r="H161" s="2"/>
      <c r="I161" s="4"/>
      <c r="J161" s="2"/>
      <c r="K161" s="4"/>
      <c r="L161" s="4"/>
      <c r="M161" s="21"/>
      <c r="N161" s="21"/>
      <c r="O161" s="24"/>
      <c r="P161" s="24"/>
      <c r="Q161" s="24"/>
      <c r="R161" s="24"/>
      <c r="S161" s="24"/>
      <c r="T161" s="24"/>
      <c r="U161" s="24"/>
      <c r="V161" s="24"/>
      <c r="W161" s="24"/>
      <c r="X161" s="24"/>
      <c r="Y161" s="24"/>
      <c r="Z161" s="24"/>
      <c r="AA161" s="24"/>
      <c r="AB161" s="24"/>
      <c r="AC161" s="24"/>
      <c r="AD161" s="24"/>
      <c r="AE161" s="24"/>
      <c r="AF161" s="24"/>
      <c r="AG161" s="24"/>
      <c r="AH161" s="24"/>
      <c r="AI161" s="24"/>
      <c r="AJ161" s="24"/>
    </row>
    <row r="162" spans="1:36" ht="29" x14ac:dyDescent="0.35">
      <c r="A162" s="24"/>
      <c r="B162" s="18"/>
      <c r="C162" s="105" t="s">
        <v>530</v>
      </c>
      <c r="D162" s="6"/>
      <c r="E162" s="9" t="s">
        <v>525</v>
      </c>
      <c r="F162" s="6"/>
      <c r="G162" s="9" t="s">
        <v>526</v>
      </c>
      <c r="H162" s="6"/>
      <c r="I162" s="9" t="s">
        <v>527</v>
      </c>
      <c r="J162" s="6"/>
      <c r="K162" s="9" t="s">
        <v>528</v>
      </c>
      <c r="L162" s="10" t="s">
        <v>132</v>
      </c>
      <c r="M162" s="20"/>
      <c r="N162" s="21"/>
      <c r="O162" s="24"/>
      <c r="P162" s="24"/>
      <c r="Q162" s="24"/>
      <c r="R162" s="24"/>
      <c r="S162" s="24"/>
      <c r="T162" s="24"/>
      <c r="U162" s="24"/>
      <c r="V162" s="24"/>
      <c r="W162" s="24"/>
      <c r="X162" s="24"/>
      <c r="Y162" s="24"/>
      <c r="Z162" s="24"/>
      <c r="AA162" s="24"/>
      <c r="AB162" s="24"/>
      <c r="AC162" s="24"/>
      <c r="AD162" s="24"/>
      <c r="AE162" s="24"/>
      <c r="AF162" s="24"/>
      <c r="AG162" s="24"/>
      <c r="AH162" s="24"/>
      <c r="AI162" s="24"/>
      <c r="AJ162" s="24"/>
    </row>
    <row r="163" spans="1:36" x14ac:dyDescent="0.35">
      <c r="A163" s="24"/>
      <c r="B163" s="18" t="s">
        <v>5</v>
      </c>
      <c r="C163" s="32" t="s">
        <v>20</v>
      </c>
      <c r="D163" s="44" t="s">
        <v>133</v>
      </c>
      <c r="E163" s="35" t="str">
        <f>Avdelinger!EL34</f>
        <v>-</v>
      </c>
      <c r="F163" s="44" t="s">
        <v>134</v>
      </c>
      <c r="G163" s="35" t="str">
        <f>Avdelinger!EM34</f>
        <v>-</v>
      </c>
      <c r="H163" s="44" t="s">
        <v>135</v>
      </c>
      <c r="I163" s="35" t="str">
        <f>Avdelinger!EN34</f>
        <v>-</v>
      </c>
      <c r="J163" s="44" t="s">
        <v>136</v>
      </c>
      <c r="K163" s="35" t="str">
        <f>Avdelinger!EO34</f>
        <v>-</v>
      </c>
      <c r="L163" s="27">
        <f>SUM(E163,G163,I163,K163)</f>
        <v>0</v>
      </c>
      <c r="M163" s="28"/>
      <c r="N163" s="21"/>
      <c r="O163" s="24"/>
      <c r="P163" s="24"/>
      <c r="Q163" s="24"/>
      <c r="R163" s="24"/>
      <c r="S163" s="24"/>
      <c r="T163" s="24"/>
      <c r="U163" s="24"/>
      <c r="V163" s="24"/>
      <c r="W163" s="24"/>
      <c r="X163" s="24"/>
      <c r="Y163" s="24"/>
      <c r="Z163" s="24"/>
      <c r="AA163" s="24"/>
      <c r="AB163" s="24"/>
      <c r="AC163" s="24"/>
      <c r="AD163" s="24"/>
      <c r="AE163" s="24"/>
      <c r="AF163" s="24"/>
      <c r="AG163" s="24"/>
      <c r="AH163" s="24"/>
      <c r="AI163" s="24"/>
      <c r="AJ163" s="24"/>
    </row>
    <row r="164" spans="1:36" x14ac:dyDescent="0.35">
      <c r="A164" s="24"/>
      <c r="B164" s="18" t="s">
        <v>5</v>
      </c>
      <c r="C164" s="32" t="s">
        <v>22</v>
      </c>
      <c r="D164" s="44" t="s">
        <v>137</v>
      </c>
      <c r="E164" s="35" t="str">
        <f>Avdelinger!EQ34</f>
        <v>-</v>
      </c>
      <c r="F164" s="44" t="s">
        <v>138</v>
      </c>
      <c r="G164" s="35" t="str">
        <f>Avdelinger!ER34</f>
        <v>-</v>
      </c>
      <c r="H164" s="44" t="s">
        <v>139</v>
      </c>
      <c r="I164" s="35" t="str">
        <f>Avdelinger!ES34</f>
        <v>-</v>
      </c>
      <c r="J164" s="44" t="s">
        <v>140</v>
      </c>
      <c r="K164" s="35" t="str">
        <f>Avdelinger!ET34</f>
        <v>-</v>
      </c>
      <c r="L164" s="27">
        <f t="shared" ref="L164:L168" si="0">SUM(E164,G164,I164,K164)</f>
        <v>0</v>
      </c>
      <c r="M164" s="28"/>
      <c r="N164" s="21"/>
      <c r="O164" s="24"/>
      <c r="P164" s="24"/>
      <c r="Q164" s="24"/>
      <c r="R164" s="24"/>
      <c r="S164" s="24"/>
      <c r="T164" s="24"/>
      <c r="U164" s="24"/>
      <c r="V164" s="24"/>
      <c r="W164" s="24"/>
      <c r="X164" s="24"/>
      <c r="Y164" s="24"/>
      <c r="Z164" s="24"/>
      <c r="AA164" s="24"/>
      <c r="AB164" s="24"/>
      <c r="AC164" s="24"/>
      <c r="AD164" s="24"/>
      <c r="AE164" s="24"/>
      <c r="AF164" s="24"/>
      <c r="AG164" s="24"/>
      <c r="AH164" s="24"/>
      <c r="AI164" s="24"/>
      <c r="AJ164" s="24"/>
    </row>
    <row r="165" spans="1:36" x14ac:dyDescent="0.35">
      <c r="A165" s="24"/>
      <c r="B165" s="18" t="s">
        <v>5</v>
      </c>
      <c r="C165" s="32" t="s">
        <v>24</v>
      </c>
      <c r="D165" s="44" t="s">
        <v>141</v>
      </c>
      <c r="E165" s="35" t="str">
        <f>Avdelinger!EV34</f>
        <v>-</v>
      </c>
      <c r="F165" s="44" t="s">
        <v>142</v>
      </c>
      <c r="G165" s="35" t="str">
        <f>Avdelinger!EW34</f>
        <v>-</v>
      </c>
      <c r="H165" s="44" t="s">
        <v>143</v>
      </c>
      <c r="I165" s="35" t="str">
        <f>Avdelinger!EX34</f>
        <v>-</v>
      </c>
      <c r="J165" s="44" t="s">
        <v>144</v>
      </c>
      <c r="K165" s="35" t="str">
        <f>Avdelinger!EY34</f>
        <v>-</v>
      </c>
      <c r="L165" s="27">
        <f t="shared" si="0"/>
        <v>0</v>
      </c>
      <c r="M165" s="28"/>
      <c r="N165" s="21"/>
      <c r="O165" s="24"/>
      <c r="P165" s="24"/>
      <c r="Q165" s="24"/>
      <c r="R165" s="24"/>
      <c r="S165" s="24"/>
      <c r="T165" s="24"/>
      <c r="U165" s="24"/>
      <c r="V165" s="24"/>
      <c r="W165" s="24"/>
      <c r="X165" s="24"/>
      <c r="Y165" s="24"/>
      <c r="Z165" s="24"/>
      <c r="AA165" s="24"/>
      <c r="AB165" s="24"/>
      <c r="AC165" s="24"/>
      <c r="AD165" s="24"/>
      <c r="AE165" s="24"/>
      <c r="AF165" s="24"/>
      <c r="AG165" s="24"/>
      <c r="AH165" s="24"/>
      <c r="AI165" s="24"/>
      <c r="AJ165" s="24"/>
    </row>
    <row r="166" spans="1:36" x14ac:dyDescent="0.35">
      <c r="A166" s="24"/>
      <c r="B166" s="18" t="s">
        <v>5</v>
      </c>
      <c r="C166" s="32" t="s">
        <v>26</v>
      </c>
      <c r="D166" s="44" t="s">
        <v>145</v>
      </c>
      <c r="E166" s="35" t="str">
        <f>Avdelinger!FA34</f>
        <v>-</v>
      </c>
      <c r="F166" s="44" t="s">
        <v>146</v>
      </c>
      <c r="G166" s="35" t="str">
        <f>Avdelinger!FB34</f>
        <v>-</v>
      </c>
      <c r="H166" s="44" t="s">
        <v>147</v>
      </c>
      <c r="I166" s="35" t="str">
        <f>Avdelinger!FC34</f>
        <v>-</v>
      </c>
      <c r="J166" s="44" t="s">
        <v>148</v>
      </c>
      <c r="K166" s="35" t="str">
        <f>Avdelinger!FD34</f>
        <v>-</v>
      </c>
      <c r="L166" s="27">
        <f t="shared" si="0"/>
        <v>0</v>
      </c>
      <c r="M166" s="28"/>
      <c r="N166" s="21"/>
      <c r="O166" s="24"/>
      <c r="P166" s="24"/>
      <c r="Q166" s="24"/>
      <c r="R166" s="24"/>
      <c r="S166" s="24"/>
      <c r="T166" s="24"/>
      <c r="U166" s="24"/>
      <c r="V166" s="24"/>
      <c r="W166" s="24"/>
      <c r="X166" s="24"/>
      <c r="Y166" s="24"/>
      <c r="Z166" s="24"/>
      <c r="AA166" s="24"/>
      <c r="AB166" s="24"/>
      <c r="AC166" s="24"/>
      <c r="AD166" s="24"/>
      <c r="AE166" s="24"/>
      <c r="AF166" s="24"/>
      <c r="AG166" s="24"/>
      <c r="AH166" s="24"/>
      <c r="AI166" s="24"/>
      <c r="AJ166" s="24"/>
    </row>
    <row r="167" spans="1:36" x14ac:dyDescent="0.35">
      <c r="A167" s="24"/>
      <c r="B167" s="18" t="s">
        <v>5</v>
      </c>
      <c r="C167" s="32" t="s">
        <v>28</v>
      </c>
      <c r="D167" s="44" t="s">
        <v>149</v>
      </c>
      <c r="E167" s="35" t="str">
        <f>Avdelinger!FF34</f>
        <v>-</v>
      </c>
      <c r="F167" s="44" t="s">
        <v>150</v>
      </c>
      <c r="G167" s="35" t="str">
        <f>Avdelinger!FG34</f>
        <v>-</v>
      </c>
      <c r="H167" s="44" t="s">
        <v>151</v>
      </c>
      <c r="I167" s="35" t="str">
        <f>Avdelinger!FH34</f>
        <v>-</v>
      </c>
      <c r="J167" s="44" t="s">
        <v>152</v>
      </c>
      <c r="K167" s="35" t="str">
        <f>Avdelinger!FI34</f>
        <v>-</v>
      </c>
      <c r="L167" s="27">
        <f t="shared" si="0"/>
        <v>0</v>
      </c>
      <c r="M167" s="28"/>
      <c r="N167" s="21"/>
      <c r="O167" s="24"/>
      <c r="P167" s="24"/>
      <c r="Q167" s="24"/>
      <c r="R167" s="24"/>
      <c r="S167" s="24"/>
      <c r="T167" s="24"/>
      <c r="U167" s="24"/>
      <c r="V167" s="24"/>
      <c r="W167" s="24"/>
      <c r="X167" s="24"/>
      <c r="Y167" s="24"/>
      <c r="Z167" s="24"/>
      <c r="AA167" s="24"/>
      <c r="AB167" s="24"/>
      <c r="AC167" s="24"/>
      <c r="AD167" s="24"/>
      <c r="AE167" s="24"/>
      <c r="AF167" s="24"/>
      <c r="AG167" s="24"/>
      <c r="AH167" s="24"/>
      <c r="AI167" s="24"/>
      <c r="AJ167" s="24"/>
    </row>
    <row r="168" spans="1:36" x14ac:dyDescent="0.35">
      <c r="A168" s="24"/>
      <c r="B168" s="18" t="s">
        <v>5</v>
      </c>
      <c r="C168" s="32" t="s">
        <v>81</v>
      </c>
      <c r="D168" s="44" t="s">
        <v>153</v>
      </c>
      <c r="E168" s="35" t="str">
        <f>Avdelinger!FK34</f>
        <v>-</v>
      </c>
      <c r="F168" s="44" t="s">
        <v>154</v>
      </c>
      <c r="G168" s="35" t="str">
        <f>Avdelinger!FL34</f>
        <v>-</v>
      </c>
      <c r="H168" s="44" t="s">
        <v>155</v>
      </c>
      <c r="I168" s="35" t="str">
        <f>Avdelinger!FM34</f>
        <v>-</v>
      </c>
      <c r="J168" s="44" t="s">
        <v>156</v>
      </c>
      <c r="K168" s="35" t="str">
        <f>Avdelinger!FN34</f>
        <v>-</v>
      </c>
      <c r="L168" s="27">
        <f t="shared" si="0"/>
        <v>0</v>
      </c>
      <c r="M168" s="28"/>
      <c r="N168" s="21"/>
      <c r="O168" s="24"/>
      <c r="P168" s="24"/>
      <c r="Q168" s="24"/>
      <c r="R168" s="24"/>
      <c r="S168" s="24"/>
      <c r="T168" s="24"/>
      <c r="U168" s="24"/>
      <c r="V168" s="24"/>
      <c r="W168" s="24"/>
      <c r="X168" s="24"/>
      <c r="Y168" s="24"/>
      <c r="Z168" s="24"/>
      <c r="AA168" s="24"/>
      <c r="AB168" s="24"/>
      <c r="AC168" s="24"/>
      <c r="AD168" s="24"/>
      <c r="AE168" s="24"/>
      <c r="AF168" s="24"/>
      <c r="AG168" s="24"/>
      <c r="AH168" s="24"/>
      <c r="AI168" s="24"/>
      <c r="AJ168" s="24"/>
    </row>
    <row r="169" spans="1:36" x14ac:dyDescent="0.35">
      <c r="A169" s="24"/>
      <c r="B169" s="18"/>
      <c r="C169" s="32"/>
      <c r="D169" s="2"/>
      <c r="E169" s="4"/>
      <c r="F169" s="2"/>
      <c r="G169" s="4"/>
      <c r="H169" s="2"/>
      <c r="I169" s="4"/>
      <c r="J169" s="2"/>
      <c r="K169" s="4"/>
      <c r="L169" s="14"/>
      <c r="M169" s="29"/>
      <c r="N169" s="21"/>
      <c r="O169" s="24"/>
      <c r="P169" s="24"/>
      <c r="Q169" s="24"/>
      <c r="R169" s="24"/>
      <c r="S169" s="24"/>
      <c r="T169" s="24"/>
      <c r="U169" s="24"/>
      <c r="V169" s="24"/>
      <c r="W169" s="24"/>
      <c r="X169" s="24"/>
      <c r="Y169" s="24"/>
      <c r="Z169" s="24"/>
      <c r="AA169" s="24"/>
      <c r="AB169" s="24"/>
      <c r="AC169" s="24"/>
      <c r="AD169" s="24"/>
      <c r="AE169" s="24"/>
      <c r="AF169" s="24"/>
      <c r="AG169" s="24"/>
      <c r="AH169" s="24"/>
      <c r="AI169" s="24"/>
      <c r="AJ169" s="24"/>
    </row>
    <row r="170" spans="1:36" x14ac:dyDescent="0.35">
      <c r="A170" s="24"/>
      <c r="B170" s="18"/>
      <c r="C170" s="32"/>
      <c r="D170" s="2"/>
      <c r="E170" s="4"/>
      <c r="F170" s="2"/>
      <c r="G170" s="4"/>
      <c r="H170" s="2"/>
      <c r="I170" s="4"/>
      <c r="J170" s="2"/>
      <c r="K170" s="4"/>
      <c r="L170" s="14"/>
      <c r="M170" s="29"/>
      <c r="N170" s="21"/>
      <c r="O170" s="24"/>
      <c r="P170" s="24"/>
      <c r="Q170" s="24"/>
      <c r="R170" s="24"/>
      <c r="S170" s="24"/>
      <c r="T170" s="24"/>
      <c r="U170" s="24"/>
      <c r="V170" s="24"/>
      <c r="W170" s="24"/>
      <c r="X170" s="24"/>
      <c r="Y170" s="24"/>
      <c r="Z170" s="24"/>
      <c r="AA170" s="24"/>
      <c r="AB170" s="24"/>
      <c r="AC170" s="24"/>
      <c r="AD170" s="24"/>
      <c r="AE170" s="24"/>
      <c r="AF170" s="24"/>
      <c r="AG170" s="24"/>
      <c r="AH170" s="24"/>
      <c r="AI170" s="24"/>
      <c r="AJ170" s="24"/>
    </row>
    <row r="171" spans="1:36" x14ac:dyDescent="0.35">
      <c r="A171" s="24"/>
      <c r="B171" s="18" t="s">
        <v>5</v>
      </c>
      <c r="C171" s="32" t="s">
        <v>540</v>
      </c>
      <c r="D171" s="202" t="s">
        <v>157</v>
      </c>
      <c r="E171" s="201"/>
      <c r="F171" s="201"/>
      <c r="G171" s="201"/>
      <c r="H171" s="201"/>
      <c r="I171" s="201"/>
      <c r="J171" s="201"/>
      <c r="K171" s="201"/>
      <c r="L171" s="14"/>
      <c r="M171" s="29"/>
      <c r="N171" s="21"/>
      <c r="O171" s="24"/>
      <c r="P171" s="24"/>
      <c r="Q171" s="24"/>
      <c r="R171" s="24"/>
      <c r="S171" s="24"/>
      <c r="T171" s="24"/>
      <c r="U171" s="24"/>
      <c r="V171" s="24"/>
      <c r="W171" s="24"/>
      <c r="X171" s="24"/>
      <c r="Y171" s="24"/>
      <c r="Z171" s="24"/>
      <c r="AA171" s="24"/>
      <c r="AB171" s="24"/>
      <c r="AC171" s="24"/>
      <c r="AD171" s="24"/>
      <c r="AE171" s="24"/>
      <c r="AF171" s="24"/>
      <c r="AG171" s="24"/>
      <c r="AH171" s="24"/>
      <c r="AI171" s="24"/>
      <c r="AJ171" s="24"/>
    </row>
    <row r="172" spans="1:36" ht="79.5" customHeight="1" x14ac:dyDescent="0.35">
      <c r="A172" s="24"/>
      <c r="B172" s="18"/>
      <c r="C172" s="262"/>
      <c r="D172" s="262"/>
      <c r="E172" s="262"/>
      <c r="F172" s="262"/>
      <c r="G172" s="262"/>
      <c r="H172" s="262"/>
      <c r="I172" s="262"/>
      <c r="J172" s="262"/>
      <c r="K172" s="262"/>
      <c r="L172" s="14"/>
      <c r="M172" s="29"/>
      <c r="N172" s="21"/>
      <c r="O172" s="24"/>
      <c r="P172" s="24"/>
      <c r="Q172" s="24"/>
      <c r="R172" s="24"/>
      <c r="S172" s="24"/>
      <c r="T172" s="24"/>
      <c r="U172" s="24"/>
      <c r="V172" s="24"/>
      <c r="W172" s="24"/>
      <c r="X172" s="24"/>
      <c r="Y172" s="24"/>
      <c r="Z172" s="24"/>
      <c r="AA172" s="24"/>
      <c r="AB172" s="24"/>
      <c r="AC172" s="24"/>
      <c r="AD172" s="24"/>
      <c r="AE172" s="24"/>
      <c r="AF172" s="24"/>
      <c r="AG172" s="24"/>
      <c r="AH172" s="24"/>
      <c r="AI172" s="24"/>
      <c r="AJ172" s="24"/>
    </row>
    <row r="173" spans="1:36" ht="79.5" customHeight="1" x14ac:dyDescent="0.35">
      <c r="A173" s="24"/>
      <c r="B173" s="18"/>
      <c r="C173" s="263" t="str">
        <f>IF(Avdelinger!FP34="","[Hit hentes eventuelle kommentarer fra avdelingene. De kan brukes som utgangspunkt for rapporteringstekst felles for hele museet.]",Avdelinger!FP34)</f>
        <v>[Hit hentes eventuelle kommentarer fra avdelingene. De kan brukes som utgangspunkt for rapporteringstekst felles for hele museet.]</v>
      </c>
      <c r="D173" s="263"/>
      <c r="E173" s="263"/>
      <c r="F173" s="263"/>
      <c r="G173" s="263"/>
      <c r="H173" s="263"/>
      <c r="I173" s="263"/>
      <c r="J173" s="263"/>
      <c r="K173" s="263"/>
      <c r="L173" s="14"/>
      <c r="M173" s="29"/>
      <c r="N173" s="21"/>
      <c r="O173" s="24"/>
      <c r="P173" s="24"/>
      <c r="Q173" s="24"/>
      <c r="R173" s="24"/>
      <c r="S173" s="24"/>
      <c r="T173" s="24"/>
      <c r="U173" s="24"/>
      <c r="V173" s="24"/>
      <c r="W173" s="24"/>
      <c r="X173" s="24"/>
      <c r="Y173" s="24"/>
      <c r="Z173" s="24"/>
      <c r="AA173" s="24"/>
      <c r="AB173" s="24"/>
      <c r="AC173" s="24"/>
      <c r="AD173" s="24"/>
      <c r="AE173" s="24"/>
      <c r="AF173" s="24"/>
      <c r="AG173" s="24"/>
      <c r="AH173" s="24"/>
      <c r="AI173" s="24"/>
      <c r="AJ173" s="24"/>
    </row>
    <row r="174" spans="1:36" x14ac:dyDescent="0.35">
      <c r="A174" s="24"/>
      <c r="B174" s="18"/>
      <c r="C174" s="32"/>
      <c r="D174" s="2"/>
      <c r="E174" s="4"/>
      <c r="F174" s="2"/>
      <c r="G174" s="4"/>
      <c r="H174" s="2"/>
      <c r="I174" s="4"/>
      <c r="J174" s="2"/>
      <c r="K174" s="4"/>
      <c r="L174" s="14"/>
      <c r="M174" s="29"/>
      <c r="N174" s="21"/>
      <c r="O174" s="24"/>
      <c r="P174" s="24"/>
      <c r="Q174" s="24"/>
      <c r="R174" s="24"/>
      <c r="S174" s="24"/>
      <c r="T174" s="24"/>
      <c r="U174" s="24"/>
      <c r="V174" s="24"/>
      <c r="W174" s="24"/>
      <c r="X174" s="24"/>
      <c r="Y174" s="24"/>
      <c r="Z174" s="24"/>
      <c r="AA174" s="24"/>
      <c r="AB174" s="24"/>
      <c r="AC174" s="24"/>
      <c r="AD174" s="24"/>
      <c r="AE174" s="24"/>
      <c r="AF174" s="24"/>
      <c r="AG174" s="24"/>
      <c r="AH174" s="24"/>
      <c r="AI174" s="24"/>
      <c r="AJ174" s="24"/>
    </row>
    <row r="175" spans="1:36" x14ac:dyDescent="0.35">
      <c r="A175" s="24"/>
      <c r="B175" s="18"/>
      <c r="C175" s="32"/>
      <c r="D175" s="2"/>
      <c r="E175" s="4"/>
      <c r="F175" s="2"/>
      <c r="G175" s="4"/>
      <c r="H175" s="2"/>
      <c r="I175" s="4"/>
      <c r="J175" s="2"/>
      <c r="K175" s="4"/>
      <c r="L175" s="14"/>
      <c r="M175" s="29"/>
      <c r="N175" s="21"/>
      <c r="O175" s="24"/>
      <c r="P175" s="24"/>
      <c r="Q175" s="24"/>
      <c r="R175" s="24"/>
      <c r="S175" s="24"/>
      <c r="T175" s="24"/>
      <c r="U175" s="24"/>
      <c r="V175" s="24"/>
      <c r="W175" s="24"/>
      <c r="X175" s="24"/>
      <c r="Y175" s="24"/>
      <c r="Z175" s="24"/>
      <c r="AA175" s="24"/>
      <c r="AB175" s="24"/>
      <c r="AC175" s="24"/>
      <c r="AD175" s="24"/>
      <c r="AE175" s="24"/>
      <c r="AF175" s="24"/>
      <c r="AG175" s="24"/>
      <c r="AH175" s="24"/>
      <c r="AI175" s="24"/>
      <c r="AJ175" s="24"/>
    </row>
    <row r="176" spans="1:36" x14ac:dyDescent="0.35">
      <c r="A176" s="24"/>
      <c r="B176" s="18"/>
      <c r="C176" s="32"/>
      <c r="D176" s="2"/>
      <c r="E176" s="4"/>
      <c r="F176" s="2"/>
      <c r="G176" s="4"/>
      <c r="H176" s="2"/>
      <c r="I176" s="4"/>
      <c r="J176" s="2"/>
      <c r="K176" s="2"/>
      <c r="L176" s="2"/>
      <c r="M176" s="25"/>
      <c r="N176" s="25"/>
      <c r="O176" s="24"/>
      <c r="P176" s="24"/>
      <c r="Q176" s="24"/>
      <c r="R176" s="24"/>
      <c r="S176" s="24"/>
      <c r="T176" s="24"/>
      <c r="U176" s="24"/>
      <c r="V176" s="24"/>
      <c r="W176" s="24"/>
      <c r="X176" s="24"/>
      <c r="Y176" s="24"/>
      <c r="Z176" s="24"/>
      <c r="AA176" s="24"/>
      <c r="AB176" s="24"/>
      <c r="AC176" s="24"/>
      <c r="AD176" s="24"/>
      <c r="AE176" s="24"/>
      <c r="AF176" s="24"/>
      <c r="AG176" s="24"/>
      <c r="AH176" s="24"/>
      <c r="AI176" s="24"/>
      <c r="AJ176" s="24"/>
    </row>
    <row r="177" spans="1:36" x14ac:dyDescent="0.35">
      <c r="A177" s="24"/>
      <c r="B177" s="18"/>
      <c r="C177" s="104" t="s">
        <v>531</v>
      </c>
      <c r="D177" s="19"/>
      <c r="E177" s="20"/>
      <c r="F177" s="19"/>
      <c r="G177" s="20"/>
      <c r="H177" s="19"/>
      <c r="I177" s="20"/>
      <c r="J177" s="19"/>
      <c r="K177" s="19"/>
      <c r="L177" s="19"/>
      <c r="M177" s="19"/>
      <c r="N177" s="19"/>
      <c r="O177" s="24"/>
      <c r="P177" s="24"/>
      <c r="Q177" s="24"/>
      <c r="R177" s="24"/>
      <c r="S177" s="24"/>
      <c r="T177" s="24"/>
      <c r="U177" s="24"/>
      <c r="V177" s="24"/>
      <c r="W177" s="24"/>
      <c r="X177" s="24"/>
      <c r="Y177" s="24"/>
      <c r="Z177" s="24"/>
      <c r="AA177" s="24"/>
      <c r="AB177" s="24"/>
      <c r="AC177" s="24"/>
      <c r="AD177" s="24"/>
      <c r="AE177" s="24"/>
      <c r="AF177" s="24"/>
      <c r="AG177" s="24"/>
      <c r="AH177" s="24"/>
      <c r="AI177" s="24"/>
      <c r="AJ177" s="24"/>
    </row>
    <row r="178" spans="1:36" x14ac:dyDescent="0.35">
      <c r="A178" s="24"/>
      <c r="B178" s="18"/>
      <c r="C178" s="106"/>
      <c r="D178" s="12"/>
      <c r="E178" s="10"/>
      <c r="F178" s="12"/>
      <c r="G178" s="10"/>
      <c r="H178" s="12"/>
      <c r="I178" s="10"/>
      <c r="J178" s="12"/>
      <c r="K178" s="12"/>
      <c r="L178" s="12"/>
      <c r="M178" s="19"/>
      <c r="N178" s="19"/>
      <c r="O178" s="24"/>
      <c r="P178" s="24"/>
      <c r="Q178" s="24"/>
      <c r="R178" s="24"/>
      <c r="S178" s="24"/>
      <c r="T178" s="24"/>
      <c r="U178" s="24"/>
      <c r="V178" s="24"/>
      <c r="W178" s="24"/>
      <c r="X178" s="24"/>
      <c r="Y178" s="24"/>
      <c r="Z178" s="24"/>
      <c r="AA178" s="24"/>
      <c r="AB178" s="24"/>
      <c r="AC178" s="24"/>
      <c r="AD178" s="24"/>
      <c r="AE178" s="24"/>
      <c r="AF178" s="24"/>
      <c r="AG178" s="24"/>
      <c r="AH178" s="24"/>
      <c r="AI178" s="24"/>
      <c r="AJ178" s="24"/>
    </row>
    <row r="179" spans="1:36" ht="29" x14ac:dyDescent="0.35">
      <c r="A179" s="24"/>
      <c r="B179" s="18" t="s">
        <v>158</v>
      </c>
      <c r="C179" s="105" t="s">
        <v>422</v>
      </c>
      <c r="D179" s="12"/>
      <c r="E179" s="10"/>
      <c r="F179" s="12"/>
      <c r="G179" s="10"/>
      <c r="H179" s="12"/>
      <c r="I179" s="10"/>
      <c r="J179" s="12"/>
      <c r="K179" s="12"/>
      <c r="L179" s="12"/>
      <c r="M179" s="19"/>
      <c r="N179" s="19"/>
      <c r="O179" s="24"/>
      <c r="P179" s="24"/>
      <c r="Q179" s="24"/>
      <c r="R179" s="24"/>
      <c r="S179" s="24"/>
      <c r="T179" s="24"/>
      <c r="U179" s="24"/>
      <c r="V179" s="24"/>
      <c r="W179" s="24"/>
      <c r="X179" s="24"/>
      <c r="Y179" s="24"/>
      <c r="Z179" s="24"/>
      <c r="AA179" s="24"/>
      <c r="AB179" s="24"/>
      <c r="AC179" s="24"/>
      <c r="AD179" s="24"/>
      <c r="AE179" s="24"/>
      <c r="AF179" s="24"/>
      <c r="AG179" s="24"/>
      <c r="AH179" s="24"/>
      <c r="AI179" s="24"/>
      <c r="AJ179" s="24"/>
    </row>
    <row r="180" spans="1:36" x14ac:dyDescent="0.35">
      <c r="A180" s="24"/>
      <c r="B180" s="18" t="s">
        <v>158</v>
      </c>
      <c r="C180" s="32" t="s">
        <v>159</v>
      </c>
      <c r="D180" s="12"/>
      <c r="E180" s="10"/>
      <c r="F180" s="12"/>
      <c r="G180" s="10"/>
      <c r="H180" s="12"/>
      <c r="I180" s="10"/>
      <c r="J180" s="12"/>
      <c r="K180" s="12"/>
      <c r="L180" s="12"/>
      <c r="M180" s="19"/>
      <c r="N180" s="19"/>
      <c r="O180" s="24"/>
      <c r="P180" s="24"/>
      <c r="Q180" s="24"/>
      <c r="R180" s="24"/>
      <c r="S180" s="24"/>
      <c r="T180" s="24"/>
      <c r="U180" s="24"/>
      <c r="V180" s="24"/>
      <c r="W180" s="24"/>
      <c r="X180" s="24"/>
      <c r="Y180" s="24"/>
      <c r="Z180" s="24"/>
      <c r="AA180" s="24"/>
      <c r="AB180" s="24"/>
      <c r="AC180" s="24"/>
      <c r="AD180" s="24"/>
      <c r="AE180" s="24"/>
      <c r="AF180" s="24"/>
      <c r="AG180" s="24"/>
      <c r="AH180" s="24"/>
      <c r="AI180" s="24"/>
      <c r="AJ180" s="24"/>
    </row>
    <row r="181" spans="1:36" x14ac:dyDescent="0.35">
      <c r="A181" s="24"/>
      <c r="B181" s="18" t="s">
        <v>158</v>
      </c>
      <c r="C181" s="32" t="s">
        <v>160</v>
      </c>
      <c r="D181" s="12"/>
      <c r="E181" s="10"/>
      <c r="F181" s="12"/>
      <c r="G181" s="10"/>
      <c r="H181" s="12"/>
      <c r="I181" s="10"/>
      <c r="J181" s="12"/>
      <c r="K181" s="12"/>
      <c r="L181" s="12"/>
      <c r="M181" s="19"/>
      <c r="N181" s="19"/>
      <c r="O181" s="24"/>
      <c r="P181" s="24"/>
      <c r="Q181" s="24"/>
      <c r="R181" s="24"/>
      <c r="S181" s="24"/>
      <c r="T181" s="24"/>
      <c r="U181" s="24"/>
      <c r="V181" s="24"/>
      <c r="W181" s="24"/>
      <c r="X181" s="24"/>
      <c r="Y181" s="24"/>
      <c r="Z181" s="24"/>
      <c r="AA181" s="24"/>
      <c r="AB181" s="24"/>
      <c r="AC181" s="24"/>
      <c r="AD181" s="24"/>
      <c r="AE181" s="24"/>
      <c r="AF181" s="24"/>
      <c r="AG181" s="24"/>
      <c r="AH181" s="24"/>
      <c r="AI181" s="24"/>
      <c r="AJ181" s="24"/>
    </row>
    <row r="182" spans="1:36" x14ac:dyDescent="0.35">
      <c r="A182" s="24"/>
      <c r="B182" s="18" t="s">
        <v>158</v>
      </c>
      <c r="C182" s="32" t="s">
        <v>161</v>
      </c>
      <c r="D182" s="12"/>
      <c r="E182" s="10"/>
      <c r="F182" s="12"/>
      <c r="G182" s="10"/>
      <c r="H182" s="12"/>
      <c r="I182" s="10"/>
      <c r="J182" s="12"/>
      <c r="K182" s="12"/>
      <c r="L182" s="12"/>
      <c r="M182" s="19"/>
      <c r="N182" s="19"/>
      <c r="O182" s="24"/>
      <c r="P182" s="24"/>
      <c r="Q182" s="24"/>
      <c r="R182" s="24"/>
      <c r="S182" s="24"/>
      <c r="T182" s="24"/>
      <c r="U182" s="24"/>
      <c r="V182" s="24"/>
      <c r="W182" s="24"/>
      <c r="X182" s="24"/>
      <c r="Y182" s="24"/>
      <c r="Z182" s="24"/>
      <c r="AA182" s="24"/>
      <c r="AB182" s="24"/>
      <c r="AC182" s="24"/>
      <c r="AD182" s="24"/>
      <c r="AE182" s="24"/>
      <c r="AF182" s="24"/>
      <c r="AG182" s="24"/>
      <c r="AH182" s="24"/>
      <c r="AI182" s="24"/>
      <c r="AJ182" s="24"/>
    </row>
    <row r="183" spans="1:36" x14ac:dyDescent="0.35">
      <c r="A183" s="24"/>
      <c r="B183" s="18" t="s">
        <v>158</v>
      </c>
      <c r="C183" s="32" t="s">
        <v>162</v>
      </c>
      <c r="D183" s="12"/>
      <c r="E183" s="10"/>
      <c r="F183" s="12"/>
      <c r="G183" s="10"/>
      <c r="H183" s="12"/>
      <c r="I183" s="10"/>
      <c r="J183" s="12"/>
      <c r="K183" s="12"/>
      <c r="L183" s="12"/>
      <c r="M183" s="19"/>
      <c r="N183" s="19"/>
      <c r="O183" s="24"/>
      <c r="P183" s="24"/>
      <c r="Q183" s="24"/>
      <c r="R183" s="24"/>
      <c r="S183" s="24"/>
      <c r="T183" s="24"/>
      <c r="U183" s="24"/>
      <c r="V183" s="24"/>
      <c r="W183" s="24"/>
      <c r="X183" s="24"/>
      <c r="Y183" s="24"/>
      <c r="Z183" s="24"/>
      <c r="AA183" s="24"/>
      <c r="AB183" s="24"/>
      <c r="AC183" s="24"/>
      <c r="AD183" s="24"/>
      <c r="AE183" s="24"/>
      <c r="AF183" s="24"/>
      <c r="AG183" s="24"/>
      <c r="AH183" s="24"/>
      <c r="AI183" s="24"/>
      <c r="AJ183" s="24"/>
    </row>
    <row r="184" spans="1:36" x14ac:dyDescent="0.35">
      <c r="A184" s="24"/>
      <c r="B184" s="18" t="s">
        <v>158</v>
      </c>
      <c r="C184" s="32" t="s">
        <v>163</v>
      </c>
      <c r="D184" s="12"/>
      <c r="E184" s="10"/>
      <c r="F184" s="12"/>
      <c r="G184" s="10"/>
      <c r="H184" s="12"/>
      <c r="I184" s="10"/>
      <c r="J184" s="12"/>
      <c r="K184" s="12"/>
      <c r="L184" s="12"/>
      <c r="M184" s="19"/>
      <c r="N184" s="19"/>
      <c r="O184" s="24"/>
      <c r="P184" s="24"/>
      <c r="Q184" s="24"/>
      <c r="R184" s="24"/>
      <c r="S184" s="24"/>
      <c r="T184" s="24"/>
      <c r="U184" s="24"/>
      <c r="V184" s="24"/>
      <c r="W184" s="24"/>
      <c r="X184" s="24"/>
      <c r="Y184" s="24"/>
      <c r="Z184" s="24"/>
      <c r="AA184" s="24"/>
      <c r="AB184" s="24"/>
      <c r="AC184" s="24"/>
      <c r="AD184" s="24"/>
      <c r="AE184" s="24"/>
      <c r="AF184" s="24"/>
      <c r="AG184" s="24"/>
      <c r="AH184" s="24"/>
      <c r="AI184" s="24"/>
      <c r="AJ184" s="24"/>
    </row>
    <row r="185" spans="1:36" x14ac:dyDescent="0.35">
      <c r="A185" s="24"/>
      <c r="B185" s="18" t="s">
        <v>158</v>
      </c>
      <c r="C185" s="32" t="s">
        <v>164</v>
      </c>
      <c r="D185" s="12"/>
      <c r="E185" s="10"/>
      <c r="F185" s="12"/>
      <c r="G185" s="10"/>
      <c r="H185" s="12"/>
      <c r="I185" s="10"/>
      <c r="J185" s="12"/>
      <c r="K185" s="12"/>
      <c r="L185" s="12"/>
      <c r="M185" s="19"/>
      <c r="N185" s="19"/>
      <c r="O185" s="24"/>
      <c r="P185" s="24"/>
      <c r="Q185" s="24"/>
      <c r="R185" s="24"/>
      <c r="S185" s="24"/>
      <c r="T185" s="24"/>
      <c r="U185" s="24"/>
      <c r="V185" s="24"/>
      <c r="W185" s="24"/>
      <c r="X185" s="24"/>
      <c r="Y185" s="24"/>
      <c r="Z185" s="24"/>
      <c r="AA185" s="24"/>
      <c r="AB185" s="24"/>
      <c r="AC185" s="24"/>
      <c r="AD185" s="24"/>
      <c r="AE185" s="24"/>
      <c r="AF185" s="24"/>
      <c r="AG185" s="24"/>
      <c r="AH185" s="24"/>
      <c r="AI185" s="24"/>
      <c r="AJ185" s="24"/>
    </row>
    <row r="186" spans="1:36" x14ac:dyDescent="0.35">
      <c r="A186" s="24"/>
      <c r="B186" s="18"/>
      <c r="C186" s="32"/>
      <c r="D186" s="12"/>
      <c r="E186" s="10"/>
      <c r="F186" s="12"/>
      <c r="G186" s="10"/>
      <c r="H186" s="12"/>
      <c r="I186" s="10"/>
      <c r="J186" s="12"/>
      <c r="K186" s="12"/>
      <c r="L186" s="12"/>
      <c r="M186" s="19"/>
      <c r="N186" s="19"/>
      <c r="O186" s="24"/>
      <c r="P186" s="24"/>
      <c r="Q186" s="24"/>
      <c r="R186" s="24"/>
      <c r="S186" s="24"/>
      <c r="T186" s="24"/>
      <c r="U186" s="24"/>
      <c r="V186" s="24"/>
      <c r="W186" s="24"/>
      <c r="X186" s="24"/>
      <c r="Y186" s="24"/>
      <c r="Z186" s="24"/>
      <c r="AA186" s="24"/>
      <c r="AB186" s="24"/>
      <c r="AC186" s="24"/>
      <c r="AD186" s="24"/>
      <c r="AE186" s="24"/>
      <c r="AF186" s="24"/>
      <c r="AG186" s="24"/>
      <c r="AH186" s="24"/>
      <c r="AI186" s="24"/>
      <c r="AJ186" s="24"/>
    </row>
    <row r="187" spans="1:36" x14ac:dyDescent="0.35">
      <c r="A187" s="24"/>
      <c r="B187" s="18"/>
      <c r="C187" s="32"/>
      <c r="D187" s="2"/>
      <c r="E187" s="4"/>
      <c r="F187" s="2"/>
      <c r="G187" s="4"/>
      <c r="H187" s="2"/>
      <c r="I187" s="4"/>
      <c r="J187" s="2"/>
      <c r="K187" s="2"/>
      <c r="L187" s="2"/>
      <c r="M187" s="25"/>
      <c r="N187" s="25"/>
      <c r="O187" s="24"/>
      <c r="P187" s="24"/>
      <c r="Q187" s="24"/>
      <c r="R187" s="24"/>
      <c r="S187" s="24"/>
      <c r="T187" s="24"/>
      <c r="U187" s="24"/>
      <c r="V187" s="24"/>
      <c r="W187" s="24"/>
      <c r="X187" s="24"/>
      <c r="Y187" s="24"/>
      <c r="Z187" s="24"/>
      <c r="AA187" s="24"/>
      <c r="AB187" s="24"/>
      <c r="AC187" s="24"/>
      <c r="AD187" s="24"/>
      <c r="AE187" s="24"/>
      <c r="AF187" s="24"/>
      <c r="AG187" s="24"/>
      <c r="AH187" s="24"/>
      <c r="AI187" s="24"/>
      <c r="AJ187" s="24"/>
    </row>
    <row r="188" spans="1:36" x14ac:dyDescent="0.35">
      <c r="A188" s="24"/>
      <c r="B188" s="18"/>
      <c r="C188" s="105" t="s">
        <v>165</v>
      </c>
      <c r="D188" s="2"/>
      <c r="E188" s="4"/>
      <c r="F188" s="2"/>
      <c r="G188" s="4"/>
      <c r="H188" s="2"/>
      <c r="I188" s="4"/>
      <c r="J188" s="2"/>
      <c r="K188" s="2"/>
      <c r="L188" s="2"/>
      <c r="M188" s="25"/>
      <c r="N188" s="25"/>
      <c r="O188" s="24"/>
      <c r="P188" s="24"/>
      <c r="Q188" s="24"/>
      <c r="R188" s="24"/>
      <c r="S188" s="24"/>
      <c r="T188" s="24"/>
      <c r="U188" s="24"/>
      <c r="V188" s="24"/>
      <c r="W188" s="24"/>
      <c r="X188" s="24"/>
      <c r="Y188" s="24"/>
      <c r="Z188" s="24"/>
      <c r="AA188" s="24"/>
      <c r="AB188" s="24"/>
      <c r="AC188" s="24"/>
      <c r="AD188" s="24"/>
      <c r="AE188" s="24"/>
      <c r="AF188" s="24"/>
      <c r="AG188" s="24"/>
      <c r="AH188" s="24"/>
      <c r="AI188" s="24"/>
      <c r="AJ188" s="24"/>
    </row>
    <row r="189" spans="1:36" x14ac:dyDescent="0.35">
      <c r="A189" s="24"/>
      <c r="B189" s="18" t="s">
        <v>158</v>
      </c>
      <c r="C189" s="32" t="s">
        <v>166</v>
      </c>
      <c r="D189" s="44" t="s">
        <v>167</v>
      </c>
      <c r="E189" s="34" t="str">
        <f>IF(Avdelinger!FS34&gt;0,"Ja","Nei")</f>
        <v>Nei</v>
      </c>
      <c r="F189" s="2"/>
      <c r="G189" s="4"/>
      <c r="H189" s="2"/>
      <c r="I189" s="4"/>
      <c r="J189" s="2"/>
      <c r="K189" s="2"/>
      <c r="L189" s="2"/>
      <c r="M189" s="25"/>
      <c r="N189" s="25"/>
      <c r="O189" s="24"/>
      <c r="P189" s="24"/>
      <c r="Q189" s="24"/>
      <c r="R189" s="24"/>
      <c r="S189" s="24"/>
      <c r="T189" s="24"/>
      <c r="U189" s="24"/>
      <c r="V189" s="24"/>
      <c r="W189" s="24"/>
      <c r="X189" s="24"/>
      <c r="Y189" s="24"/>
      <c r="Z189" s="24"/>
      <c r="AA189" s="24"/>
      <c r="AB189" s="24"/>
      <c r="AC189" s="24"/>
      <c r="AD189" s="24"/>
      <c r="AE189" s="24"/>
      <c r="AF189" s="24"/>
      <c r="AG189" s="24"/>
      <c r="AH189" s="24"/>
      <c r="AI189" s="24"/>
      <c r="AJ189" s="24"/>
    </row>
    <row r="190" spans="1:36" x14ac:dyDescent="0.35">
      <c r="A190" s="24"/>
      <c r="B190" s="18" t="s">
        <v>158</v>
      </c>
      <c r="C190" s="32" t="s">
        <v>168</v>
      </c>
      <c r="D190" s="44" t="s">
        <v>169</v>
      </c>
      <c r="E190" s="33">
        <f>Avdelinger!FT34</f>
        <v>0</v>
      </c>
      <c r="F190" s="2"/>
      <c r="G190" s="4"/>
      <c r="H190" s="2"/>
      <c r="I190" s="4"/>
      <c r="J190" s="2"/>
      <c r="K190" s="2"/>
      <c r="L190" s="2"/>
      <c r="M190" s="25"/>
      <c r="N190" s="25"/>
      <c r="O190" s="24"/>
      <c r="P190" s="24"/>
      <c r="Q190" s="24"/>
      <c r="R190" s="24"/>
      <c r="S190" s="24"/>
      <c r="T190" s="24"/>
      <c r="U190" s="24"/>
      <c r="V190" s="24"/>
      <c r="W190" s="24"/>
      <c r="X190" s="24"/>
      <c r="Y190" s="24"/>
      <c r="Z190" s="24"/>
      <c r="AA190" s="24"/>
      <c r="AB190" s="24"/>
      <c r="AC190" s="24"/>
      <c r="AD190" s="24"/>
      <c r="AE190" s="24"/>
      <c r="AF190" s="24"/>
      <c r="AG190" s="24"/>
      <c r="AH190" s="24"/>
      <c r="AI190" s="24"/>
      <c r="AJ190" s="24"/>
    </row>
    <row r="191" spans="1:36" x14ac:dyDescent="0.35">
      <c r="A191" s="24"/>
      <c r="B191" s="18"/>
      <c r="C191" s="32"/>
      <c r="D191" s="2"/>
      <c r="E191" s="4"/>
      <c r="F191" s="2"/>
      <c r="G191" s="4"/>
      <c r="H191" s="2"/>
      <c r="I191" s="4"/>
      <c r="J191" s="2"/>
      <c r="K191" s="2"/>
      <c r="L191" s="2"/>
      <c r="M191" s="25"/>
      <c r="N191" s="25"/>
      <c r="O191" s="24"/>
      <c r="P191" s="24"/>
      <c r="Q191" s="24"/>
      <c r="R191" s="24"/>
      <c r="S191" s="24"/>
      <c r="T191" s="24"/>
      <c r="U191" s="24"/>
      <c r="V191" s="24"/>
      <c r="W191" s="24"/>
      <c r="X191" s="24"/>
      <c r="Y191" s="24"/>
      <c r="Z191" s="24"/>
      <c r="AA191" s="24"/>
      <c r="AB191" s="24"/>
      <c r="AC191" s="24"/>
      <c r="AD191" s="24"/>
      <c r="AE191" s="24"/>
      <c r="AF191" s="24"/>
      <c r="AG191" s="24"/>
      <c r="AH191" s="24"/>
      <c r="AI191" s="24"/>
      <c r="AJ191" s="24"/>
    </row>
    <row r="192" spans="1:36" x14ac:dyDescent="0.35">
      <c r="A192" s="24"/>
      <c r="B192" s="18"/>
      <c r="C192" s="32"/>
      <c r="D192" s="2"/>
      <c r="E192" s="4"/>
      <c r="F192" s="2"/>
      <c r="G192" s="4"/>
      <c r="H192" s="2"/>
      <c r="I192" s="4"/>
      <c r="J192" s="2"/>
      <c r="K192" s="2"/>
      <c r="L192" s="2"/>
      <c r="M192" s="25"/>
      <c r="N192" s="25"/>
      <c r="O192" s="24"/>
      <c r="P192" s="24"/>
      <c r="Q192" s="24"/>
      <c r="R192" s="24"/>
      <c r="S192" s="24"/>
      <c r="T192" s="24"/>
      <c r="U192" s="24"/>
      <c r="V192" s="24"/>
      <c r="W192" s="24"/>
      <c r="X192" s="24"/>
      <c r="Y192" s="24"/>
      <c r="Z192" s="24"/>
      <c r="AA192" s="24"/>
      <c r="AB192" s="24"/>
      <c r="AC192" s="24"/>
      <c r="AD192" s="24"/>
      <c r="AE192" s="24"/>
      <c r="AF192" s="24"/>
      <c r="AG192" s="24"/>
      <c r="AH192" s="24"/>
      <c r="AI192" s="24"/>
      <c r="AJ192" s="24"/>
    </row>
    <row r="193" spans="1:36" x14ac:dyDescent="0.35">
      <c r="A193" s="24"/>
      <c r="B193" s="18"/>
      <c r="C193" s="105" t="s">
        <v>170</v>
      </c>
      <c r="D193" s="2"/>
      <c r="E193" s="10" t="s">
        <v>171</v>
      </c>
      <c r="F193" s="2"/>
      <c r="G193" s="3" t="s">
        <v>172</v>
      </c>
      <c r="H193" s="2"/>
      <c r="I193" s="4"/>
      <c r="J193" s="2"/>
      <c r="K193" s="2"/>
      <c r="L193" s="2"/>
      <c r="M193" s="25"/>
      <c r="N193" s="25"/>
      <c r="O193" s="24"/>
      <c r="P193" s="24"/>
      <c r="Q193" s="24"/>
      <c r="R193" s="24"/>
      <c r="S193" s="24"/>
      <c r="T193" s="24"/>
      <c r="U193" s="24"/>
      <c r="V193" s="24"/>
      <c r="W193" s="24"/>
      <c r="X193" s="24"/>
      <c r="Y193" s="24"/>
      <c r="Z193" s="24"/>
      <c r="AA193" s="24"/>
      <c r="AB193" s="24"/>
      <c r="AC193" s="24"/>
      <c r="AD193" s="24"/>
      <c r="AE193" s="24"/>
      <c r="AF193" s="24"/>
      <c r="AG193" s="24"/>
      <c r="AH193" s="24"/>
      <c r="AI193" s="24"/>
      <c r="AJ193" s="24"/>
    </row>
    <row r="194" spans="1:36" x14ac:dyDescent="0.35">
      <c r="A194" s="24"/>
      <c r="B194" s="18" t="s">
        <v>158</v>
      </c>
      <c r="C194" s="32" t="s">
        <v>173</v>
      </c>
      <c r="D194" s="44" t="s">
        <v>174</v>
      </c>
      <c r="E194" s="15">
        <f>Avdelinger!FV34</f>
        <v>0</v>
      </c>
      <c r="F194" s="2"/>
      <c r="G194" s="11" t="str">
        <f>E452</f>
        <v/>
      </c>
      <c r="H194" s="2"/>
      <c r="I194" s="4"/>
      <c r="J194" s="2"/>
      <c r="K194" s="2"/>
      <c r="L194" s="2"/>
      <c r="M194" s="25"/>
      <c r="N194" s="25"/>
      <c r="O194" s="24"/>
      <c r="P194" s="24"/>
      <c r="Q194" s="24"/>
      <c r="R194" s="24"/>
      <c r="S194" s="24"/>
      <c r="T194" s="24"/>
      <c r="U194" s="24"/>
      <c r="V194" s="24"/>
      <c r="W194" s="24"/>
      <c r="X194" s="24"/>
      <c r="Y194" s="24"/>
      <c r="Z194" s="24"/>
      <c r="AA194" s="24"/>
      <c r="AB194" s="24"/>
      <c r="AC194" s="24"/>
      <c r="AD194" s="24"/>
      <c r="AE194" s="24"/>
      <c r="AF194" s="24"/>
      <c r="AG194" s="24"/>
      <c r="AH194" s="24"/>
      <c r="AI194" s="24"/>
      <c r="AJ194" s="24"/>
    </row>
    <row r="195" spans="1:36" x14ac:dyDescent="0.35">
      <c r="A195" s="24"/>
      <c r="B195" s="18" t="s">
        <v>158</v>
      </c>
      <c r="C195" s="32" t="s">
        <v>175</v>
      </c>
      <c r="D195" s="44" t="s">
        <v>176</v>
      </c>
      <c r="E195" s="36" t="str">
        <f>Avdelinger!FW34</f>
        <v>-</v>
      </c>
      <c r="F195" s="2"/>
      <c r="G195" s="11"/>
      <c r="H195" s="2"/>
      <c r="I195" s="4"/>
      <c r="J195" s="2"/>
      <c r="K195" s="2"/>
      <c r="L195" s="2"/>
      <c r="M195" s="25"/>
      <c r="N195" s="25"/>
      <c r="O195" s="24"/>
      <c r="P195" s="24"/>
      <c r="Q195" s="24"/>
      <c r="R195" s="24"/>
      <c r="S195" s="24"/>
      <c r="T195" s="24"/>
      <c r="U195" s="24"/>
      <c r="V195" s="24"/>
      <c r="W195" s="24"/>
      <c r="X195" s="24"/>
      <c r="Y195" s="24"/>
      <c r="Z195" s="24"/>
      <c r="AA195" s="24"/>
      <c r="AB195" s="24"/>
      <c r="AC195" s="24"/>
      <c r="AD195" s="24"/>
      <c r="AE195" s="24"/>
      <c r="AF195" s="24"/>
      <c r="AG195" s="24"/>
      <c r="AH195" s="24"/>
      <c r="AI195" s="24"/>
      <c r="AJ195" s="24"/>
    </row>
    <row r="196" spans="1:36" x14ac:dyDescent="0.35">
      <c r="A196" s="24"/>
      <c r="B196" s="18" t="s">
        <v>158</v>
      </c>
      <c r="C196" s="32" t="s">
        <v>177</v>
      </c>
      <c r="D196" s="44" t="s">
        <v>178</v>
      </c>
      <c r="E196" s="36" t="str">
        <f>Avdelinger!FX34</f>
        <v>-</v>
      </c>
      <c r="F196" s="2"/>
      <c r="G196" s="11"/>
      <c r="H196" s="2"/>
      <c r="I196" s="4"/>
      <c r="J196" s="2"/>
      <c r="K196" s="2"/>
      <c r="L196" s="2"/>
      <c r="M196" s="25"/>
      <c r="N196" s="25"/>
      <c r="O196" s="24"/>
      <c r="P196" s="24"/>
      <c r="Q196" s="24"/>
      <c r="R196" s="24"/>
      <c r="S196" s="24"/>
      <c r="T196" s="24"/>
      <c r="U196" s="24"/>
      <c r="V196" s="24"/>
      <c r="W196" s="24"/>
      <c r="X196" s="24"/>
      <c r="Y196" s="24"/>
      <c r="Z196" s="24"/>
      <c r="AA196" s="24"/>
      <c r="AB196" s="24"/>
      <c r="AC196" s="24"/>
      <c r="AD196" s="24"/>
      <c r="AE196" s="24"/>
      <c r="AF196" s="24"/>
      <c r="AG196" s="24"/>
      <c r="AH196" s="24"/>
      <c r="AI196" s="24"/>
      <c r="AJ196" s="24"/>
    </row>
    <row r="197" spans="1:36" x14ac:dyDescent="0.35">
      <c r="A197" s="24"/>
      <c r="B197" s="18"/>
      <c r="C197" s="32"/>
      <c r="D197" s="2"/>
      <c r="E197" s="4"/>
      <c r="F197" s="2"/>
      <c r="G197" s="11"/>
      <c r="H197" s="2"/>
      <c r="I197" s="4"/>
      <c r="J197" s="2"/>
      <c r="K197" s="2"/>
      <c r="L197" s="2"/>
      <c r="M197" s="25"/>
      <c r="N197" s="25"/>
      <c r="O197" s="24"/>
      <c r="P197" s="24"/>
      <c r="Q197" s="24"/>
      <c r="R197" s="24"/>
      <c r="S197" s="24"/>
      <c r="T197" s="24"/>
      <c r="U197" s="24"/>
      <c r="V197" s="24"/>
      <c r="W197" s="24"/>
      <c r="X197" s="24"/>
      <c r="Y197" s="24"/>
      <c r="Z197" s="24"/>
      <c r="AA197" s="24"/>
      <c r="AB197" s="24"/>
      <c r="AC197" s="24"/>
      <c r="AD197" s="24"/>
      <c r="AE197" s="24"/>
      <c r="AF197" s="24"/>
      <c r="AG197" s="24"/>
      <c r="AH197" s="24"/>
      <c r="AI197" s="24"/>
      <c r="AJ197" s="24"/>
    </row>
    <row r="198" spans="1:36" x14ac:dyDescent="0.35">
      <c r="A198" s="24"/>
      <c r="B198" s="18"/>
      <c r="C198" s="32"/>
      <c r="D198" s="2"/>
      <c r="E198" s="4"/>
      <c r="F198" s="2"/>
      <c r="G198" s="11"/>
      <c r="H198" s="2"/>
      <c r="I198" s="4"/>
      <c r="J198" s="2"/>
      <c r="K198" s="2"/>
      <c r="L198" s="2"/>
      <c r="M198" s="25"/>
      <c r="N198" s="25"/>
      <c r="O198" s="24"/>
      <c r="P198" s="24"/>
      <c r="Q198" s="24"/>
      <c r="R198" s="24"/>
      <c r="S198" s="24"/>
      <c r="T198" s="24"/>
      <c r="U198" s="24"/>
      <c r="V198" s="24"/>
      <c r="W198" s="24"/>
      <c r="X198" s="24"/>
      <c r="Y198" s="24"/>
      <c r="Z198" s="24"/>
      <c r="AA198" s="24"/>
      <c r="AB198" s="24"/>
      <c r="AC198" s="24"/>
      <c r="AD198" s="24"/>
      <c r="AE198" s="24"/>
      <c r="AF198" s="24"/>
      <c r="AG198" s="24"/>
      <c r="AH198" s="24"/>
      <c r="AI198" s="24"/>
      <c r="AJ198" s="24"/>
    </row>
    <row r="199" spans="1:36" x14ac:dyDescent="0.35">
      <c r="A199" s="24"/>
      <c r="B199" s="18"/>
      <c r="C199" s="105" t="s">
        <v>179</v>
      </c>
      <c r="D199" s="2"/>
      <c r="E199" s="10" t="s">
        <v>171</v>
      </c>
      <c r="F199" s="2"/>
      <c r="G199" s="3" t="s">
        <v>172</v>
      </c>
      <c r="H199" s="2"/>
      <c r="I199" s="4"/>
      <c r="J199" s="2"/>
      <c r="K199" s="2"/>
      <c r="L199" s="2"/>
      <c r="M199" s="25"/>
      <c r="N199" s="25"/>
      <c r="O199" s="24"/>
      <c r="P199" s="24"/>
      <c r="Q199" s="24"/>
      <c r="R199" s="24"/>
      <c r="S199" s="24"/>
      <c r="T199" s="24"/>
      <c r="U199" s="24"/>
      <c r="V199" s="24"/>
      <c r="W199" s="24"/>
      <c r="X199" s="24"/>
      <c r="Y199" s="24"/>
      <c r="Z199" s="24"/>
      <c r="AA199" s="24"/>
      <c r="AB199" s="24"/>
      <c r="AC199" s="24"/>
      <c r="AD199" s="24"/>
      <c r="AE199" s="24"/>
      <c r="AF199" s="24"/>
      <c r="AG199" s="24"/>
      <c r="AH199" s="24"/>
      <c r="AI199" s="24"/>
      <c r="AJ199" s="24"/>
    </row>
    <row r="200" spans="1:36" ht="29" x14ac:dyDescent="0.35">
      <c r="A200" s="24"/>
      <c r="B200" s="18" t="s">
        <v>158</v>
      </c>
      <c r="C200" s="32" t="s">
        <v>180</v>
      </c>
      <c r="D200" s="44" t="s">
        <v>181</v>
      </c>
      <c r="E200" s="15">
        <f>Avdelinger!FY34</f>
        <v>0</v>
      </c>
      <c r="F200" s="2"/>
      <c r="G200" s="11" t="str">
        <f>E452</f>
        <v/>
      </c>
      <c r="H200" s="2"/>
      <c r="I200" s="4"/>
      <c r="J200" s="2"/>
      <c r="K200" s="2"/>
      <c r="L200" s="2"/>
      <c r="M200" s="25"/>
      <c r="N200" s="25"/>
      <c r="O200" s="24"/>
      <c r="P200" s="24"/>
      <c r="Q200" s="24"/>
      <c r="R200" s="24"/>
      <c r="S200" s="24"/>
      <c r="T200" s="24"/>
      <c r="U200" s="24"/>
      <c r="V200" s="24"/>
      <c r="W200" s="24"/>
      <c r="X200" s="24"/>
      <c r="Y200" s="24"/>
      <c r="Z200" s="24"/>
      <c r="AA200" s="24"/>
      <c r="AB200" s="24"/>
      <c r="AC200" s="24"/>
      <c r="AD200" s="24"/>
      <c r="AE200" s="24"/>
      <c r="AF200" s="24"/>
      <c r="AG200" s="24"/>
      <c r="AH200" s="24"/>
      <c r="AI200" s="24"/>
      <c r="AJ200" s="24"/>
    </row>
    <row r="201" spans="1:36" x14ac:dyDescent="0.35">
      <c r="A201" s="24"/>
      <c r="B201" s="18" t="s">
        <v>158</v>
      </c>
      <c r="C201" s="32" t="s">
        <v>182</v>
      </c>
      <c r="D201" s="44" t="s">
        <v>183</v>
      </c>
      <c r="E201" s="15">
        <f>Avdelinger!FZ34</f>
        <v>0</v>
      </c>
      <c r="F201" s="2"/>
      <c r="G201" s="11" t="str">
        <f>E452</f>
        <v/>
      </c>
      <c r="H201" s="2"/>
      <c r="I201" s="4"/>
      <c r="J201" s="2"/>
      <c r="K201" s="2"/>
      <c r="L201" s="2"/>
      <c r="M201" s="25"/>
      <c r="N201" s="25"/>
      <c r="O201" s="24"/>
      <c r="P201" s="24"/>
      <c r="Q201" s="24"/>
      <c r="R201" s="24"/>
      <c r="S201" s="24"/>
      <c r="T201" s="24"/>
      <c r="U201" s="24"/>
      <c r="V201" s="24"/>
      <c r="W201" s="24"/>
      <c r="X201" s="24"/>
      <c r="Y201" s="24"/>
      <c r="Z201" s="24"/>
      <c r="AA201" s="24"/>
      <c r="AB201" s="24"/>
      <c r="AC201" s="24"/>
      <c r="AD201" s="24"/>
      <c r="AE201" s="24"/>
      <c r="AF201" s="24"/>
      <c r="AG201" s="24"/>
      <c r="AH201" s="24"/>
      <c r="AI201" s="24"/>
      <c r="AJ201" s="24"/>
    </row>
    <row r="202" spans="1:36" x14ac:dyDescent="0.35">
      <c r="A202" s="24"/>
      <c r="B202" s="18" t="s">
        <v>158</v>
      </c>
      <c r="C202" s="32" t="s">
        <v>184</v>
      </c>
      <c r="D202" s="44" t="s">
        <v>185</v>
      </c>
      <c r="E202" s="15">
        <f>Avdelinger!GA34</f>
        <v>0</v>
      </c>
      <c r="F202" s="2"/>
      <c r="G202" s="11" t="str">
        <f>E452</f>
        <v/>
      </c>
      <c r="H202" s="2"/>
      <c r="I202" s="4"/>
      <c r="J202" s="2"/>
      <c r="K202" s="2"/>
      <c r="L202" s="2"/>
      <c r="M202" s="25"/>
      <c r="N202" s="25"/>
      <c r="O202" s="24"/>
      <c r="P202" s="24"/>
      <c r="Q202" s="24"/>
      <c r="R202" s="24"/>
      <c r="S202" s="24"/>
      <c r="T202" s="24"/>
      <c r="U202" s="24"/>
      <c r="V202" s="24"/>
      <c r="W202" s="24"/>
      <c r="X202" s="24"/>
      <c r="Y202" s="24"/>
      <c r="Z202" s="24"/>
      <c r="AA202" s="24"/>
      <c r="AB202" s="24"/>
      <c r="AC202" s="24"/>
      <c r="AD202" s="24"/>
      <c r="AE202" s="24"/>
      <c r="AF202" s="24"/>
      <c r="AG202" s="24"/>
      <c r="AH202" s="24"/>
      <c r="AI202" s="24"/>
      <c r="AJ202" s="24"/>
    </row>
    <row r="203" spans="1:36" x14ac:dyDescent="0.35">
      <c r="A203" s="24"/>
      <c r="B203" s="18"/>
      <c r="C203" s="32"/>
      <c r="D203" s="2"/>
      <c r="E203" s="4"/>
      <c r="F203" s="2"/>
      <c r="G203" s="4"/>
      <c r="H203" s="2"/>
      <c r="I203" s="4"/>
      <c r="J203" s="2"/>
      <c r="K203" s="2"/>
      <c r="L203" s="2"/>
      <c r="M203" s="25"/>
      <c r="N203" s="25"/>
      <c r="O203" s="24"/>
      <c r="P203" s="24"/>
      <c r="Q203" s="24"/>
      <c r="R203" s="24"/>
      <c r="S203" s="24"/>
      <c r="T203" s="24"/>
      <c r="U203" s="24"/>
      <c r="V203" s="24"/>
      <c r="W203" s="24"/>
      <c r="X203" s="24"/>
      <c r="Y203" s="24"/>
      <c r="Z203" s="24"/>
      <c r="AA203" s="24"/>
      <c r="AB203" s="24"/>
      <c r="AC203" s="24"/>
      <c r="AD203" s="24"/>
      <c r="AE203" s="24"/>
      <c r="AF203" s="24"/>
      <c r="AG203" s="24"/>
      <c r="AH203" s="24"/>
      <c r="AI203" s="24"/>
      <c r="AJ203" s="24"/>
    </row>
    <row r="204" spans="1:36" x14ac:dyDescent="0.35">
      <c r="A204" s="24"/>
      <c r="B204" s="18"/>
      <c r="C204" s="105"/>
      <c r="D204" s="2"/>
      <c r="E204" s="4"/>
      <c r="F204" s="2"/>
      <c r="G204" s="4"/>
      <c r="H204" s="2"/>
      <c r="I204" s="4"/>
      <c r="J204" s="2"/>
      <c r="K204" s="2"/>
      <c r="L204" s="2"/>
      <c r="M204" s="25"/>
      <c r="N204" s="25"/>
      <c r="O204" s="24"/>
      <c r="P204" s="24"/>
      <c r="Q204" s="24"/>
      <c r="R204" s="24"/>
      <c r="S204" s="24"/>
      <c r="T204" s="24"/>
      <c r="U204" s="24"/>
      <c r="V204" s="24"/>
      <c r="W204" s="24"/>
      <c r="X204" s="24"/>
      <c r="Y204" s="24"/>
      <c r="Z204" s="24"/>
      <c r="AA204" s="24"/>
      <c r="AB204" s="24"/>
      <c r="AC204" s="24"/>
      <c r="AD204" s="24"/>
      <c r="AE204" s="24"/>
      <c r="AF204" s="24"/>
      <c r="AG204" s="24"/>
      <c r="AH204" s="24"/>
      <c r="AI204" s="24"/>
      <c r="AJ204" s="24"/>
    </row>
    <row r="205" spans="1:36" x14ac:dyDescent="0.35">
      <c r="A205" s="24"/>
      <c r="B205" s="18"/>
      <c r="C205" s="105" t="s">
        <v>186</v>
      </c>
      <c r="D205" s="2"/>
      <c r="E205" s="4"/>
      <c r="F205" s="2"/>
      <c r="G205" s="4"/>
      <c r="H205" s="2"/>
      <c r="I205" s="4"/>
      <c r="J205" s="2"/>
      <c r="K205" s="2"/>
      <c r="L205" s="2"/>
      <c r="M205" s="25"/>
      <c r="N205" s="25"/>
      <c r="O205" s="24"/>
      <c r="P205" s="24"/>
      <c r="Q205" s="24"/>
      <c r="R205" s="24"/>
      <c r="S205" s="24"/>
      <c r="T205" s="24"/>
      <c r="U205" s="24"/>
      <c r="V205" s="24"/>
      <c r="W205" s="24"/>
      <c r="X205" s="24"/>
      <c r="Y205" s="24"/>
      <c r="Z205" s="24"/>
      <c r="AA205" s="24"/>
      <c r="AB205" s="24"/>
      <c r="AC205" s="24"/>
      <c r="AD205" s="24"/>
      <c r="AE205" s="24"/>
      <c r="AF205" s="24"/>
      <c r="AG205" s="24"/>
      <c r="AH205" s="24"/>
      <c r="AI205" s="24"/>
      <c r="AJ205" s="24"/>
    </row>
    <row r="206" spans="1:36" x14ac:dyDescent="0.35">
      <c r="A206" s="24"/>
      <c r="B206" s="18" t="s">
        <v>158</v>
      </c>
      <c r="C206" s="32" t="s">
        <v>187</v>
      </c>
      <c r="D206" s="44" t="s">
        <v>188</v>
      </c>
      <c r="E206" s="33">
        <f>Avdelinger!GC34</f>
        <v>0</v>
      </c>
      <c r="F206" s="2"/>
      <c r="G206" s="4"/>
      <c r="H206" s="2"/>
      <c r="I206" s="4"/>
      <c r="J206" s="2"/>
      <c r="K206" s="2"/>
      <c r="L206" s="2"/>
      <c r="M206" s="25"/>
      <c r="N206" s="25"/>
      <c r="O206" s="24"/>
      <c r="P206" s="24"/>
      <c r="Q206" s="24"/>
      <c r="R206" s="24"/>
      <c r="S206" s="24"/>
      <c r="T206" s="24"/>
      <c r="U206" s="24"/>
      <c r="V206" s="24"/>
      <c r="W206" s="24"/>
      <c r="X206" s="24"/>
      <c r="Y206" s="24"/>
      <c r="Z206" s="24"/>
      <c r="AA206" s="24"/>
      <c r="AB206" s="24"/>
      <c r="AC206" s="24"/>
      <c r="AD206" s="24"/>
      <c r="AE206" s="24"/>
      <c r="AF206" s="24"/>
      <c r="AG206" s="24"/>
      <c r="AH206" s="24"/>
      <c r="AI206" s="24"/>
      <c r="AJ206" s="24"/>
    </row>
    <row r="207" spans="1:36" x14ac:dyDescent="0.35">
      <c r="A207" s="24"/>
      <c r="B207" s="18" t="s">
        <v>158</v>
      </c>
      <c r="C207" s="32" t="s">
        <v>189</v>
      </c>
      <c r="D207" s="44" t="s">
        <v>190</v>
      </c>
      <c r="E207" s="33">
        <f>Avdelinger!GD34</f>
        <v>0</v>
      </c>
      <c r="F207" s="2"/>
      <c r="G207" s="4"/>
      <c r="H207" s="2"/>
      <c r="I207" s="4"/>
      <c r="J207" s="2"/>
      <c r="K207" s="2"/>
      <c r="L207" s="2"/>
      <c r="M207" s="25"/>
      <c r="N207" s="25"/>
      <c r="O207" s="24"/>
      <c r="P207" s="24"/>
      <c r="Q207" s="24"/>
      <c r="R207" s="24"/>
      <c r="S207" s="24"/>
      <c r="T207" s="24"/>
      <c r="U207" s="24"/>
      <c r="V207" s="24"/>
      <c r="W207" s="24"/>
      <c r="X207" s="24"/>
      <c r="Y207" s="24"/>
      <c r="Z207" s="24"/>
      <c r="AA207" s="24"/>
      <c r="AB207" s="24"/>
      <c r="AC207" s="24"/>
      <c r="AD207" s="24"/>
      <c r="AE207" s="24"/>
      <c r="AF207" s="24"/>
      <c r="AG207" s="24"/>
      <c r="AH207" s="24"/>
      <c r="AI207" s="24"/>
      <c r="AJ207" s="24"/>
    </row>
    <row r="208" spans="1:36" x14ac:dyDescent="0.35">
      <c r="A208" s="24"/>
      <c r="B208" s="18" t="s">
        <v>158</v>
      </c>
      <c r="C208" s="32" t="s">
        <v>191</v>
      </c>
      <c r="D208" s="44" t="s">
        <v>192</v>
      </c>
      <c r="E208" s="33">
        <f>Avdelinger!GE34</f>
        <v>0</v>
      </c>
      <c r="F208" s="2"/>
      <c r="G208" s="4"/>
      <c r="H208" s="2"/>
      <c r="I208" s="4"/>
      <c r="J208" s="2"/>
      <c r="K208" s="2"/>
      <c r="L208" s="2"/>
      <c r="M208" s="25"/>
      <c r="N208" s="25"/>
      <c r="O208" s="24"/>
      <c r="P208" s="24"/>
      <c r="Q208" s="24"/>
      <c r="R208" s="24"/>
      <c r="S208" s="24"/>
      <c r="T208" s="24"/>
      <c r="U208" s="24"/>
      <c r="V208" s="24"/>
      <c r="W208" s="24"/>
      <c r="X208" s="24"/>
      <c r="Y208" s="24"/>
      <c r="Z208" s="24"/>
      <c r="AA208" s="24"/>
      <c r="AB208" s="24"/>
      <c r="AC208" s="24"/>
      <c r="AD208" s="24"/>
      <c r="AE208" s="24"/>
      <c r="AF208" s="24"/>
      <c r="AG208" s="24"/>
      <c r="AH208" s="24"/>
      <c r="AI208" s="24"/>
      <c r="AJ208" s="24"/>
    </row>
    <row r="209" spans="1:36" x14ac:dyDescent="0.35">
      <c r="A209" s="24"/>
      <c r="B209" s="18" t="s">
        <v>158</v>
      </c>
      <c r="C209" s="32" t="s">
        <v>193</v>
      </c>
      <c r="D209" s="44" t="s">
        <v>194</v>
      </c>
      <c r="E209" s="33">
        <f>Avdelinger!GF34</f>
        <v>0</v>
      </c>
      <c r="F209" s="2"/>
      <c r="G209" s="4"/>
      <c r="H209" s="2"/>
      <c r="I209" s="4"/>
      <c r="J209" s="2"/>
      <c r="K209" s="2"/>
      <c r="L209" s="2"/>
      <c r="M209" s="25"/>
      <c r="N209" s="25"/>
      <c r="O209" s="24"/>
      <c r="P209" s="24"/>
      <c r="Q209" s="24"/>
      <c r="R209" s="24"/>
      <c r="S209" s="24"/>
      <c r="T209" s="24"/>
      <c r="U209" s="24"/>
      <c r="V209" s="24"/>
      <c r="W209" s="24"/>
      <c r="X209" s="24"/>
      <c r="Y209" s="24"/>
      <c r="Z209" s="24"/>
      <c r="AA209" s="24"/>
      <c r="AB209" s="24"/>
      <c r="AC209" s="24"/>
      <c r="AD209" s="24"/>
      <c r="AE209" s="24"/>
      <c r="AF209" s="24"/>
      <c r="AG209" s="24"/>
      <c r="AH209" s="24"/>
      <c r="AI209" s="24"/>
      <c r="AJ209" s="24"/>
    </row>
    <row r="210" spans="1:36" x14ac:dyDescent="0.35">
      <c r="A210" s="24"/>
      <c r="B210" s="18"/>
      <c r="C210" s="32"/>
      <c r="D210" s="6"/>
      <c r="E210" s="4"/>
      <c r="F210" s="12"/>
      <c r="G210" s="4"/>
      <c r="H210" s="2"/>
      <c r="I210" s="4"/>
      <c r="J210" s="2"/>
      <c r="K210" s="2"/>
      <c r="L210" s="2"/>
      <c r="M210" s="25"/>
      <c r="N210" s="25"/>
      <c r="O210" s="24"/>
      <c r="P210" s="24"/>
      <c r="Q210" s="24"/>
      <c r="R210" s="24"/>
      <c r="S210" s="24"/>
      <c r="T210" s="24"/>
      <c r="U210" s="24"/>
      <c r="V210" s="24"/>
      <c r="W210" s="24"/>
      <c r="X210" s="24"/>
      <c r="Y210" s="24"/>
      <c r="Z210" s="24"/>
      <c r="AA210" s="24"/>
      <c r="AB210" s="24"/>
      <c r="AC210" s="24"/>
      <c r="AD210" s="24"/>
      <c r="AE210" s="24"/>
      <c r="AF210" s="24"/>
      <c r="AG210" s="24"/>
      <c r="AH210" s="24"/>
      <c r="AI210" s="24"/>
      <c r="AJ210" s="24"/>
    </row>
    <row r="211" spans="1:36" x14ac:dyDescent="0.35">
      <c r="A211" s="24"/>
      <c r="B211" s="18" t="s">
        <v>158</v>
      </c>
      <c r="C211" s="32" t="s">
        <v>423</v>
      </c>
      <c r="D211" s="44" t="s">
        <v>195</v>
      </c>
      <c r="E211" s="33">
        <f>Avdelinger!GG34</f>
        <v>0</v>
      </c>
      <c r="F211" s="2"/>
      <c r="G211" s="4"/>
      <c r="H211" s="2"/>
      <c r="I211" s="4"/>
      <c r="J211" s="2"/>
      <c r="K211" s="2"/>
      <c r="L211" s="2"/>
      <c r="M211" s="25"/>
      <c r="N211" s="25"/>
      <c r="O211" s="24"/>
      <c r="P211" s="24"/>
      <c r="Q211" s="24"/>
      <c r="R211" s="24"/>
      <c r="S211" s="24"/>
      <c r="T211" s="24"/>
      <c r="U211" s="24"/>
      <c r="V211" s="24"/>
      <c r="W211" s="24"/>
      <c r="X211" s="24"/>
      <c r="Y211" s="24"/>
      <c r="Z211" s="24"/>
      <c r="AA211" s="24"/>
      <c r="AB211" s="24"/>
      <c r="AC211" s="24"/>
      <c r="AD211" s="24"/>
      <c r="AE211" s="24"/>
      <c r="AF211" s="24"/>
      <c r="AG211" s="24"/>
      <c r="AH211" s="24"/>
      <c r="AI211" s="24"/>
      <c r="AJ211" s="24"/>
    </row>
    <row r="212" spans="1:36" x14ac:dyDescent="0.35">
      <c r="A212" s="24"/>
      <c r="B212" s="18"/>
      <c r="C212" s="32"/>
      <c r="D212" s="2"/>
      <c r="E212" s="4"/>
      <c r="F212" s="2"/>
      <c r="G212" s="4"/>
      <c r="H212" s="2"/>
      <c r="I212" s="4"/>
      <c r="J212" s="2"/>
      <c r="K212" s="2"/>
      <c r="L212" s="2"/>
      <c r="M212" s="25"/>
      <c r="N212" s="25"/>
      <c r="O212" s="24"/>
      <c r="P212" s="24"/>
      <c r="Q212" s="24"/>
      <c r="R212" s="24"/>
      <c r="S212" s="24"/>
      <c r="T212" s="24"/>
      <c r="U212" s="24"/>
      <c r="V212" s="24"/>
      <c r="W212" s="24"/>
      <c r="X212" s="24"/>
      <c r="Y212" s="24"/>
      <c r="Z212" s="24"/>
      <c r="AA212" s="24"/>
      <c r="AB212" s="24"/>
      <c r="AC212" s="24"/>
      <c r="AD212" s="24"/>
      <c r="AE212" s="24"/>
      <c r="AF212" s="24"/>
      <c r="AG212" s="24"/>
      <c r="AH212" s="24"/>
      <c r="AI212" s="24"/>
      <c r="AJ212" s="24"/>
    </row>
    <row r="213" spans="1:36" x14ac:dyDescent="0.35">
      <c r="A213" s="24"/>
      <c r="B213" s="18"/>
      <c r="C213" s="105" t="s">
        <v>196</v>
      </c>
      <c r="D213" s="2"/>
      <c r="E213" s="10" t="s">
        <v>171</v>
      </c>
      <c r="F213" s="2"/>
      <c r="G213" s="3" t="s">
        <v>172</v>
      </c>
      <c r="H213" s="2"/>
      <c r="I213" s="4"/>
      <c r="J213" s="2"/>
      <c r="K213" s="2"/>
      <c r="L213" s="2"/>
      <c r="M213" s="25"/>
      <c r="N213" s="25"/>
      <c r="O213" s="24"/>
      <c r="P213" s="24"/>
      <c r="Q213" s="24"/>
      <c r="R213" s="24"/>
      <c r="S213" s="24"/>
      <c r="T213" s="24"/>
      <c r="U213" s="24"/>
      <c r="V213" s="24"/>
      <c r="W213" s="24"/>
      <c r="X213" s="24"/>
      <c r="Y213" s="24"/>
      <c r="Z213" s="24"/>
      <c r="AA213" s="24"/>
      <c r="AB213" s="24"/>
      <c r="AC213" s="24"/>
      <c r="AD213" s="24"/>
      <c r="AE213" s="24"/>
      <c r="AF213" s="24"/>
      <c r="AG213" s="24"/>
      <c r="AH213" s="24"/>
      <c r="AI213" s="24"/>
      <c r="AJ213" s="24"/>
    </row>
    <row r="214" spans="1:36" x14ac:dyDescent="0.35">
      <c r="A214" s="24"/>
      <c r="B214" s="18" t="s">
        <v>158</v>
      </c>
      <c r="C214" s="32" t="s">
        <v>197</v>
      </c>
      <c r="D214" s="44" t="s">
        <v>198</v>
      </c>
      <c r="E214" s="15">
        <f>Avdelinger!GI34</f>
        <v>0</v>
      </c>
      <c r="F214" s="2"/>
      <c r="G214" s="11" t="str">
        <f>E452</f>
        <v/>
      </c>
      <c r="H214" s="2"/>
      <c r="I214" s="4"/>
      <c r="J214" s="2"/>
      <c r="K214" s="2"/>
      <c r="L214" s="2"/>
      <c r="M214" s="25"/>
      <c r="N214" s="25"/>
      <c r="O214" s="24"/>
      <c r="P214" s="24"/>
      <c r="Q214" s="24"/>
      <c r="R214" s="24"/>
      <c r="S214" s="24"/>
      <c r="T214" s="24"/>
      <c r="U214" s="24"/>
      <c r="V214" s="24"/>
      <c r="W214" s="24"/>
      <c r="X214" s="24"/>
      <c r="Y214" s="24"/>
      <c r="Z214" s="24"/>
      <c r="AA214" s="24"/>
      <c r="AB214" s="24"/>
      <c r="AC214" s="24"/>
      <c r="AD214" s="24"/>
      <c r="AE214" s="24"/>
      <c r="AF214" s="24"/>
      <c r="AG214" s="24"/>
      <c r="AH214" s="24"/>
      <c r="AI214" s="24"/>
      <c r="AJ214" s="24"/>
    </row>
    <row r="215" spans="1:36" x14ac:dyDescent="0.35">
      <c r="A215" s="24"/>
      <c r="B215" s="18" t="s">
        <v>158</v>
      </c>
      <c r="C215" s="32" t="s">
        <v>199</v>
      </c>
      <c r="D215" s="44" t="s">
        <v>200</v>
      </c>
      <c r="E215" s="15">
        <f>Avdelinger!GJ34</f>
        <v>0</v>
      </c>
      <c r="F215" s="2"/>
      <c r="G215" s="11" t="str">
        <f>E452</f>
        <v/>
      </c>
      <c r="H215" s="2"/>
      <c r="I215" s="4"/>
      <c r="J215" s="2"/>
      <c r="K215" s="2"/>
      <c r="L215" s="2"/>
      <c r="M215" s="25"/>
      <c r="N215" s="25"/>
      <c r="O215" s="24"/>
      <c r="P215" s="24"/>
      <c r="Q215" s="24"/>
      <c r="R215" s="24"/>
      <c r="S215" s="24"/>
      <c r="T215" s="24"/>
      <c r="U215" s="24"/>
      <c r="V215" s="24"/>
      <c r="W215" s="24"/>
      <c r="X215" s="24"/>
      <c r="Y215" s="24"/>
      <c r="Z215" s="24"/>
      <c r="AA215" s="24"/>
      <c r="AB215" s="24"/>
      <c r="AC215" s="24"/>
      <c r="AD215" s="24"/>
      <c r="AE215" s="24"/>
      <c r="AF215" s="24"/>
      <c r="AG215" s="24"/>
      <c r="AH215" s="24"/>
      <c r="AI215" s="24"/>
      <c r="AJ215" s="24"/>
    </row>
    <row r="216" spans="1:36" x14ac:dyDescent="0.35">
      <c r="A216" s="24"/>
      <c r="B216" s="18" t="s">
        <v>158</v>
      </c>
      <c r="C216" s="32" t="s">
        <v>201</v>
      </c>
      <c r="D216" s="44" t="s">
        <v>202</v>
      </c>
      <c r="E216" s="15">
        <f>Avdelinger!GK34</f>
        <v>0</v>
      </c>
      <c r="F216" s="2"/>
      <c r="G216" s="11" t="str">
        <f>E452</f>
        <v/>
      </c>
      <c r="H216" s="2"/>
      <c r="I216" s="4"/>
      <c r="J216" s="2"/>
      <c r="K216" s="2"/>
      <c r="L216" s="2"/>
      <c r="M216" s="25"/>
      <c r="N216" s="25"/>
      <c r="O216" s="24"/>
      <c r="P216" s="24"/>
      <c r="Q216" s="24"/>
      <c r="R216" s="24"/>
      <c r="S216" s="24"/>
      <c r="T216" s="24"/>
      <c r="U216" s="24"/>
      <c r="V216" s="24"/>
      <c r="W216" s="24"/>
      <c r="X216" s="24"/>
      <c r="Y216" s="24"/>
      <c r="Z216" s="24"/>
      <c r="AA216" s="24"/>
      <c r="AB216" s="24"/>
      <c r="AC216" s="24"/>
      <c r="AD216" s="24"/>
      <c r="AE216" s="24"/>
      <c r="AF216" s="24"/>
      <c r="AG216" s="24"/>
      <c r="AH216" s="24"/>
      <c r="AI216" s="24"/>
      <c r="AJ216" s="24"/>
    </row>
    <row r="217" spans="1:36" x14ac:dyDescent="0.35">
      <c r="A217" s="24"/>
      <c r="B217" s="18" t="s">
        <v>158</v>
      </c>
      <c r="C217" s="32" t="s">
        <v>203</v>
      </c>
      <c r="D217" s="44" t="s">
        <v>204</v>
      </c>
      <c r="E217" s="15">
        <f>Avdelinger!GL34</f>
        <v>0</v>
      </c>
      <c r="F217" s="2"/>
      <c r="G217" s="11" t="str">
        <f>E452</f>
        <v/>
      </c>
      <c r="H217" s="2"/>
      <c r="I217" s="4"/>
      <c r="J217" s="2"/>
      <c r="K217" s="2"/>
      <c r="L217" s="2"/>
      <c r="M217" s="25"/>
      <c r="N217" s="25"/>
      <c r="O217" s="24"/>
      <c r="P217" s="24"/>
      <c r="Q217" s="24"/>
      <c r="R217" s="24"/>
      <c r="S217" s="24"/>
      <c r="T217" s="24"/>
      <c r="U217" s="24"/>
      <c r="V217" s="24"/>
      <c r="W217" s="24"/>
      <c r="X217" s="24"/>
      <c r="Y217" s="24"/>
      <c r="Z217" s="24"/>
      <c r="AA217" s="24"/>
      <c r="AB217" s="24"/>
      <c r="AC217" s="24"/>
      <c r="AD217" s="24"/>
      <c r="AE217" s="24"/>
      <c r="AF217" s="24"/>
      <c r="AG217" s="24"/>
      <c r="AH217" s="24"/>
      <c r="AI217" s="24"/>
      <c r="AJ217" s="24"/>
    </row>
    <row r="218" spans="1:36" x14ac:dyDescent="0.35">
      <c r="A218" s="24"/>
      <c r="B218" s="18" t="s">
        <v>158</v>
      </c>
      <c r="C218" s="32" t="s">
        <v>205</v>
      </c>
      <c r="D218" s="44" t="s">
        <v>206</v>
      </c>
      <c r="E218" s="15">
        <f>Avdelinger!GM34</f>
        <v>0</v>
      </c>
      <c r="F218" s="2"/>
      <c r="G218" s="11" t="str">
        <f>E452</f>
        <v/>
      </c>
      <c r="H218" s="2"/>
      <c r="I218" s="4"/>
      <c r="J218" s="2"/>
      <c r="K218" s="2"/>
      <c r="L218" s="2"/>
      <c r="M218" s="25"/>
      <c r="N218" s="25"/>
      <c r="O218" s="24"/>
      <c r="P218" s="24"/>
      <c r="Q218" s="24"/>
      <c r="R218" s="24"/>
      <c r="S218" s="24"/>
      <c r="T218" s="24"/>
      <c r="U218" s="24"/>
      <c r="V218" s="24"/>
      <c r="W218" s="24"/>
      <c r="X218" s="24"/>
      <c r="Y218" s="24"/>
      <c r="Z218" s="24"/>
      <c r="AA218" s="24"/>
      <c r="AB218" s="24"/>
      <c r="AC218" s="24"/>
      <c r="AD218" s="24"/>
      <c r="AE218" s="24"/>
      <c r="AF218" s="24"/>
      <c r="AG218" s="24"/>
      <c r="AH218" s="24"/>
      <c r="AI218" s="24"/>
      <c r="AJ218" s="24"/>
    </row>
    <row r="219" spans="1:36" x14ac:dyDescent="0.35">
      <c r="A219" s="24"/>
      <c r="B219" s="18"/>
      <c r="C219" s="32"/>
      <c r="D219" s="2"/>
      <c r="E219" s="4"/>
      <c r="F219" s="2"/>
      <c r="G219" s="11"/>
      <c r="H219" s="2"/>
      <c r="I219" s="4"/>
      <c r="J219" s="2"/>
      <c r="K219" s="2"/>
      <c r="L219" s="2"/>
      <c r="M219" s="25"/>
      <c r="N219" s="25"/>
      <c r="O219" s="24"/>
      <c r="P219" s="24"/>
      <c r="Q219" s="24"/>
      <c r="R219" s="24"/>
      <c r="S219" s="24"/>
      <c r="T219" s="24"/>
      <c r="U219" s="24"/>
      <c r="V219" s="24"/>
      <c r="W219" s="24"/>
      <c r="X219" s="24"/>
      <c r="Y219" s="24"/>
      <c r="Z219" s="24"/>
      <c r="AA219" s="24"/>
      <c r="AB219" s="24"/>
      <c r="AC219" s="24"/>
      <c r="AD219" s="24"/>
      <c r="AE219" s="24"/>
      <c r="AF219" s="24"/>
      <c r="AG219" s="24"/>
      <c r="AH219" s="24"/>
      <c r="AI219" s="24"/>
      <c r="AJ219" s="24"/>
    </row>
    <row r="220" spans="1:36" x14ac:dyDescent="0.35">
      <c r="A220" s="24"/>
      <c r="B220" s="18"/>
      <c r="C220" s="32"/>
      <c r="D220" s="2"/>
      <c r="E220" s="4"/>
      <c r="F220" s="2"/>
      <c r="G220" s="11"/>
      <c r="H220" s="2"/>
      <c r="I220" s="4"/>
      <c r="J220" s="2"/>
      <c r="K220" s="2"/>
      <c r="L220" s="2"/>
      <c r="M220" s="25"/>
      <c r="N220" s="25"/>
      <c r="O220" s="24"/>
      <c r="P220" s="24"/>
      <c r="Q220" s="24"/>
      <c r="R220" s="24"/>
      <c r="S220" s="24"/>
      <c r="T220" s="24"/>
      <c r="U220" s="24"/>
      <c r="V220" s="24"/>
      <c r="W220" s="24"/>
      <c r="X220" s="24"/>
      <c r="Y220" s="24"/>
      <c r="Z220" s="24"/>
      <c r="AA220" s="24"/>
      <c r="AB220" s="24"/>
      <c r="AC220" s="24"/>
      <c r="AD220" s="24"/>
      <c r="AE220" s="24"/>
      <c r="AF220" s="24"/>
      <c r="AG220" s="24"/>
      <c r="AH220" s="24"/>
      <c r="AI220" s="24"/>
      <c r="AJ220" s="24"/>
    </row>
    <row r="221" spans="1:36" x14ac:dyDescent="0.35">
      <c r="A221" s="24"/>
      <c r="B221" s="18"/>
      <c r="C221" s="32"/>
      <c r="D221" s="2"/>
      <c r="E221" s="4"/>
      <c r="F221" s="2"/>
      <c r="G221" s="11"/>
      <c r="H221" s="2"/>
      <c r="I221" s="4"/>
      <c r="J221" s="2"/>
      <c r="K221" s="2"/>
      <c r="L221" s="2"/>
      <c r="M221" s="25"/>
      <c r="N221" s="25"/>
      <c r="O221" s="24"/>
      <c r="P221" s="24"/>
      <c r="Q221" s="24"/>
      <c r="R221" s="24"/>
      <c r="S221" s="24"/>
      <c r="T221" s="24"/>
      <c r="U221" s="24"/>
      <c r="V221" s="24"/>
      <c r="W221" s="24"/>
      <c r="X221" s="24"/>
      <c r="Y221" s="24"/>
      <c r="Z221" s="24"/>
      <c r="AA221" s="24"/>
      <c r="AB221" s="24"/>
      <c r="AC221" s="24"/>
      <c r="AD221" s="24"/>
      <c r="AE221" s="24"/>
      <c r="AF221" s="24"/>
      <c r="AG221" s="24"/>
      <c r="AH221" s="24"/>
      <c r="AI221" s="24"/>
      <c r="AJ221" s="24"/>
    </row>
    <row r="222" spans="1:36" x14ac:dyDescent="0.35">
      <c r="A222" s="24"/>
      <c r="B222" s="18"/>
      <c r="C222" s="105" t="s">
        <v>32</v>
      </c>
      <c r="D222" s="2"/>
      <c r="E222" s="10" t="s">
        <v>207</v>
      </c>
      <c r="F222" s="2"/>
      <c r="G222" s="10" t="s">
        <v>532</v>
      </c>
      <c r="H222" s="2"/>
      <c r="I222" s="4"/>
      <c r="J222" s="2"/>
      <c r="K222" s="2"/>
      <c r="L222" s="2"/>
      <c r="M222" s="25"/>
      <c r="N222" s="25"/>
      <c r="O222" s="24"/>
      <c r="P222" s="24"/>
      <c r="Q222" s="24"/>
      <c r="R222" s="24"/>
      <c r="S222" s="24"/>
      <c r="T222" s="24"/>
      <c r="U222" s="24"/>
      <c r="V222" s="24"/>
      <c r="W222" s="24"/>
      <c r="X222" s="24"/>
      <c r="Y222" s="24"/>
      <c r="Z222" s="24"/>
      <c r="AA222" s="24"/>
      <c r="AB222" s="24"/>
      <c r="AC222" s="24"/>
      <c r="AD222" s="24"/>
      <c r="AE222" s="24"/>
      <c r="AF222" s="24"/>
      <c r="AG222" s="24"/>
      <c r="AH222" s="24"/>
      <c r="AI222" s="24"/>
      <c r="AJ222" s="24"/>
    </row>
    <row r="223" spans="1:36" x14ac:dyDescent="0.35">
      <c r="A223" s="24"/>
      <c r="B223" s="18" t="s">
        <v>158</v>
      </c>
      <c r="C223" s="32" t="s">
        <v>208</v>
      </c>
      <c r="D223" s="44" t="s">
        <v>209</v>
      </c>
      <c r="E223" s="33">
        <f>Avdelinger!GO34</f>
        <v>0</v>
      </c>
      <c r="F223" s="44" t="s">
        <v>210</v>
      </c>
      <c r="G223" s="33">
        <f>Avdelinger!GP34</f>
        <v>0</v>
      </c>
      <c r="H223" s="2"/>
      <c r="I223" s="4"/>
      <c r="J223" s="2"/>
      <c r="K223" s="2"/>
      <c r="L223" s="2"/>
      <c r="M223" s="25"/>
      <c r="N223" s="25"/>
      <c r="O223" s="24"/>
      <c r="P223" s="24"/>
      <c r="Q223" s="24"/>
      <c r="R223" s="24"/>
      <c r="S223" s="24"/>
      <c r="T223" s="24"/>
      <c r="U223" s="24"/>
      <c r="V223" s="24"/>
      <c r="W223" s="24"/>
      <c r="X223" s="24"/>
      <c r="Y223" s="24"/>
      <c r="Z223" s="24"/>
      <c r="AA223" s="24"/>
      <c r="AB223" s="24"/>
      <c r="AC223" s="24"/>
      <c r="AD223" s="24"/>
      <c r="AE223" s="24"/>
      <c r="AF223" s="24"/>
      <c r="AG223" s="24"/>
      <c r="AH223" s="24"/>
      <c r="AI223" s="24"/>
      <c r="AJ223" s="24"/>
    </row>
    <row r="224" spans="1:36" x14ac:dyDescent="0.35">
      <c r="A224" s="24"/>
      <c r="B224" s="18"/>
      <c r="C224" s="32"/>
      <c r="D224" s="2"/>
      <c r="E224" s="120"/>
      <c r="F224" s="2"/>
      <c r="G224" s="120"/>
      <c r="H224" s="2"/>
      <c r="I224" s="4"/>
      <c r="J224" s="2"/>
      <c r="K224" s="2"/>
      <c r="L224" s="2"/>
      <c r="M224" s="25"/>
      <c r="N224" s="25"/>
      <c r="O224" s="24"/>
      <c r="P224" s="24"/>
      <c r="Q224" s="24"/>
      <c r="R224" s="24"/>
      <c r="S224" s="24"/>
      <c r="T224" s="24"/>
      <c r="U224" s="24"/>
      <c r="V224" s="24"/>
      <c r="W224" s="24"/>
      <c r="X224" s="24"/>
      <c r="Y224" s="24"/>
      <c r="Z224" s="24"/>
      <c r="AA224" s="24"/>
      <c r="AB224" s="24"/>
      <c r="AC224" s="24"/>
      <c r="AD224" s="24"/>
      <c r="AE224" s="24"/>
      <c r="AF224" s="24"/>
      <c r="AG224" s="24"/>
      <c r="AH224" s="24"/>
      <c r="AI224" s="24"/>
      <c r="AJ224" s="24"/>
    </row>
    <row r="225" spans="1:36" x14ac:dyDescent="0.35">
      <c r="A225" s="24"/>
      <c r="B225" s="18"/>
      <c r="C225" s="32"/>
      <c r="D225" s="2"/>
      <c r="E225" s="120"/>
      <c r="F225" s="2"/>
      <c r="G225" s="120"/>
      <c r="H225" s="2"/>
      <c r="I225" s="4"/>
      <c r="J225" s="2"/>
      <c r="K225" s="2"/>
      <c r="L225" s="2"/>
      <c r="M225" s="25"/>
      <c r="N225" s="25"/>
      <c r="O225" s="24"/>
      <c r="P225" s="24"/>
      <c r="Q225" s="24"/>
      <c r="R225" s="24"/>
      <c r="S225" s="24"/>
      <c r="T225" s="24"/>
      <c r="U225" s="24"/>
      <c r="V225" s="24"/>
      <c r="W225" s="24"/>
      <c r="X225" s="24"/>
      <c r="Y225" s="24"/>
      <c r="Z225" s="24"/>
      <c r="AA225" s="24"/>
      <c r="AB225" s="24"/>
      <c r="AC225" s="24"/>
      <c r="AD225" s="24"/>
      <c r="AE225" s="24"/>
      <c r="AF225" s="24"/>
      <c r="AG225" s="24"/>
      <c r="AH225" s="24"/>
      <c r="AI225" s="24"/>
      <c r="AJ225" s="24"/>
    </row>
    <row r="226" spans="1:36" x14ac:dyDescent="0.35">
      <c r="A226" s="24"/>
      <c r="B226" s="18"/>
      <c r="C226" s="105" t="s">
        <v>211</v>
      </c>
      <c r="D226" s="12"/>
      <c r="E226" s="10" t="s">
        <v>207</v>
      </c>
      <c r="F226" s="2"/>
      <c r="G226" s="10" t="s">
        <v>532</v>
      </c>
      <c r="H226" s="2"/>
      <c r="I226" s="4"/>
      <c r="J226" s="2"/>
      <c r="K226" s="2"/>
      <c r="L226" s="2"/>
      <c r="M226" s="25"/>
      <c r="N226" s="25"/>
      <c r="O226" s="24"/>
      <c r="P226" s="24"/>
      <c r="Q226" s="24"/>
      <c r="R226" s="24"/>
      <c r="S226" s="24"/>
      <c r="T226" s="24"/>
      <c r="U226" s="24"/>
      <c r="V226" s="24"/>
      <c r="W226" s="24"/>
      <c r="X226" s="24"/>
      <c r="Y226" s="24"/>
      <c r="Z226" s="24"/>
      <c r="AA226" s="24"/>
      <c r="AB226" s="24"/>
      <c r="AC226" s="24"/>
      <c r="AD226" s="24"/>
      <c r="AE226" s="24"/>
      <c r="AF226" s="24"/>
      <c r="AG226" s="24"/>
      <c r="AH226" s="24"/>
      <c r="AI226" s="24"/>
      <c r="AJ226" s="24"/>
    </row>
    <row r="227" spans="1:36" x14ac:dyDescent="0.35">
      <c r="A227" s="24"/>
      <c r="B227" s="18" t="s">
        <v>158</v>
      </c>
      <c r="C227" s="32" t="s">
        <v>213</v>
      </c>
      <c r="D227" s="44" t="s">
        <v>214</v>
      </c>
      <c r="E227" s="33">
        <f>Avdelinger!GR34</f>
        <v>0</v>
      </c>
      <c r="F227" s="44" t="s">
        <v>215</v>
      </c>
      <c r="G227" s="33">
        <f>Avdelinger!GS34</f>
        <v>0</v>
      </c>
      <c r="H227" s="2"/>
      <c r="I227" s="4"/>
      <c r="J227" s="2"/>
      <c r="K227" s="2"/>
      <c r="L227" s="2"/>
      <c r="M227" s="25"/>
      <c r="N227" s="25"/>
      <c r="O227" s="24"/>
      <c r="P227" s="24"/>
      <c r="Q227" s="24"/>
      <c r="R227" s="24"/>
      <c r="S227" s="24"/>
      <c r="T227" s="24"/>
      <c r="U227" s="24"/>
      <c r="V227" s="24"/>
      <c r="W227" s="24"/>
      <c r="X227" s="24"/>
      <c r="Y227" s="24"/>
      <c r="Z227" s="24"/>
      <c r="AA227" s="24"/>
      <c r="AB227" s="24"/>
      <c r="AC227" s="24"/>
      <c r="AD227" s="24"/>
      <c r="AE227" s="24"/>
      <c r="AF227" s="24"/>
      <c r="AG227" s="24"/>
      <c r="AH227" s="24"/>
      <c r="AI227" s="24"/>
      <c r="AJ227" s="24"/>
    </row>
    <row r="228" spans="1:36" x14ac:dyDescent="0.35">
      <c r="A228" s="24"/>
      <c r="B228" s="18"/>
      <c r="C228" s="32"/>
      <c r="D228" s="2"/>
      <c r="E228" s="4"/>
      <c r="F228" s="2"/>
      <c r="G228" s="4"/>
      <c r="H228" s="2"/>
      <c r="I228" s="4"/>
      <c r="J228" s="2"/>
      <c r="K228" s="2"/>
      <c r="L228" s="2"/>
      <c r="M228" s="25"/>
      <c r="N228" s="25"/>
      <c r="O228" s="24"/>
      <c r="P228" s="24"/>
      <c r="Q228" s="24"/>
      <c r="R228" s="24"/>
      <c r="S228" s="24"/>
      <c r="T228" s="24"/>
      <c r="U228" s="24"/>
      <c r="V228" s="24"/>
      <c r="W228" s="24"/>
      <c r="X228" s="24"/>
      <c r="Y228" s="24"/>
      <c r="Z228" s="24"/>
      <c r="AA228" s="24"/>
      <c r="AB228" s="24"/>
      <c r="AC228" s="24"/>
      <c r="AD228" s="24"/>
      <c r="AE228" s="24"/>
      <c r="AF228" s="24"/>
      <c r="AG228" s="24"/>
      <c r="AH228" s="24"/>
      <c r="AI228" s="24"/>
      <c r="AJ228" s="24"/>
    </row>
    <row r="229" spans="1:36" x14ac:dyDescent="0.35">
      <c r="A229" s="24"/>
      <c r="B229" s="18"/>
      <c r="C229" s="32"/>
      <c r="D229" s="2"/>
      <c r="E229" s="4"/>
      <c r="F229" s="2"/>
      <c r="G229" s="4"/>
      <c r="H229" s="2"/>
      <c r="I229" s="4"/>
      <c r="J229" s="2"/>
      <c r="K229" s="2"/>
      <c r="L229" s="2"/>
      <c r="M229" s="25"/>
      <c r="N229" s="25"/>
      <c r="O229" s="24"/>
      <c r="P229" s="24"/>
      <c r="Q229" s="24"/>
      <c r="R229" s="24"/>
      <c r="S229" s="24"/>
      <c r="T229" s="24"/>
      <c r="U229" s="24"/>
      <c r="V229" s="24"/>
      <c r="W229" s="24"/>
      <c r="X229" s="24"/>
      <c r="Y229" s="24"/>
      <c r="Z229" s="24"/>
      <c r="AA229" s="24"/>
      <c r="AB229" s="24"/>
      <c r="AC229" s="24"/>
      <c r="AD229" s="24"/>
      <c r="AE229" s="24"/>
      <c r="AF229" s="24"/>
      <c r="AG229" s="24"/>
      <c r="AH229" s="24"/>
      <c r="AI229" s="24"/>
      <c r="AJ229" s="24"/>
    </row>
    <row r="230" spans="1:36" x14ac:dyDescent="0.35">
      <c r="A230" s="24"/>
      <c r="B230" s="18"/>
      <c r="C230" s="105" t="s">
        <v>216</v>
      </c>
      <c r="D230" s="2"/>
      <c r="E230" s="4"/>
      <c r="F230" s="2"/>
      <c r="G230" s="4"/>
      <c r="H230" s="2"/>
      <c r="I230" s="4"/>
      <c r="J230" s="2"/>
      <c r="K230" s="2"/>
      <c r="L230" s="2"/>
      <c r="M230" s="25"/>
      <c r="N230" s="25"/>
      <c r="O230" s="24"/>
      <c r="P230" s="24"/>
      <c r="Q230" s="24"/>
      <c r="R230" s="24"/>
      <c r="S230" s="24"/>
      <c r="T230" s="24"/>
      <c r="U230" s="24"/>
      <c r="V230" s="24"/>
      <c r="W230" s="24"/>
      <c r="X230" s="24"/>
      <c r="Y230" s="24"/>
      <c r="Z230" s="24"/>
      <c r="AA230" s="24"/>
      <c r="AB230" s="24"/>
      <c r="AC230" s="24"/>
      <c r="AD230" s="24"/>
      <c r="AE230" s="24"/>
      <c r="AF230" s="24"/>
      <c r="AG230" s="24"/>
      <c r="AH230" s="24"/>
      <c r="AI230" s="24"/>
      <c r="AJ230" s="24"/>
    </row>
    <row r="231" spans="1:36" x14ac:dyDescent="0.35">
      <c r="A231" s="24"/>
      <c r="B231" s="18" t="s">
        <v>158</v>
      </c>
      <c r="C231" s="32" t="s">
        <v>217</v>
      </c>
      <c r="D231" s="44" t="s">
        <v>218</v>
      </c>
      <c r="E231" s="33">
        <f>Avdelinger!GU34</f>
        <v>0</v>
      </c>
      <c r="F231" s="2"/>
      <c r="G231" s="4"/>
      <c r="H231" s="2"/>
      <c r="I231" s="4"/>
      <c r="J231" s="2"/>
      <c r="K231" s="2"/>
      <c r="L231" s="2"/>
      <c r="M231" s="25"/>
      <c r="N231" s="25"/>
      <c r="O231" s="24"/>
      <c r="P231" s="24"/>
      <c r="Q231" s="24"/>
      <c r="R231" s="24"/>
      <c r="S231" s="24"/>
      <c r="T231" s="24"/>
      <c r="U231" s="24"/>
      <c r="V231" s="24"/>
      <c r="W231" s="24"/>
      <c r="X231" s="24"/>
      <c r="Y231" s="24"/>
      <c r="Z231" s="24"/>
      <c r="AA231" s="24"/>
      <c r="AB231" s="24"/>
      <c r="AC231" s="24"/>
      <c r="AD231" s="24"/>
      <c r="AE231" s="24"/>
      <c r="AF231" s="24"/>
      <c r="AG231" s="24"/>
      <c r="AH231" s="24"/>
      <c r="AI231" s="24"/>
      <c r="AJ231" s="24"/>
    </row>
    <row r="232" spans="1:36" x14ac:dyDescent="0.35">
      <c r="A232" s="24"/>
      <c r="B232" s="18" t="s">
        <v>158</v>
      </c>
      <c r="C232" s="32" t="s">
        <v>219</v>
      </c>
      <c r="D232" s="44" t="s">
        <v>220</v>
      </c>
      <c r="E232" s="33">
        <f>Avdelinger!GV34</f>
        <v>0</v>
      </c>
      <c r="F232" s="2"/>
      <c r="G232" s="4"/>
      <c r="H232" s="2"/>
      <c r="I232" s="4"/>
      <c r="J232" s="2"/>
      <c r="K232" s="2"/>
      <c r="L232" s="2"/>
      <c r="M232" s="25"/>
      <c r="N232" s="25"/>
      <c r="O232" s="24"/>
      <c r="P232" s="24"/>
      <c r="Q232" s="24"/>
      <c r="R232" s="24"/>
      <c r="S232" s="24"/>
      <c r="T232" s="24"/>
      <c r="U232" s="24"/>
      <c r="V232" s="24"/>
      <c r="W232" s="24"/>
      <c r="X232" s="24"/>
      <c r="Y232" s="24"/>
      <c r="Z232" s="24"/>
      <c r="AA232" s="24"/>
      <c r="AB232" s="24"/>
      <c r="AC232" s="24"/>
      <c r="AD232" s="24"/>
      <c r="AE232" s="24"/>
      <c r="AF232" s="24"/>
      <c r="AG232" s="24"/>
      <c r="AH232" s="24"/>
      <c r="AI232" s="24"/>
      <c r="AJ232" s="24"/>
    </row>
    <row r="233" spans="1:36" x14ac:dyDescent="0.35">
      <c r="A233" s="24"/>
      <c r="B233" s="18" t="s">
        <v>158</v>
      </c>
      <c r="C233" s="32" t="s">
        <v>221</v>
      </c>
      <c r="D233" s="44" t="s">
        <v>222</v>
      </c>
      <c r="E233" s="33">
        <f>Avdelinger!GW34</f>
        <v>0</v>
      </c>
      <c r="F233" s="2"/>
      <c r="G233" s="4"/>
      <c r="H233" s="2"/>
      <c r="I233" s="4"/>
      <c r="J233" s="2"/>
      <c r="K233" s="2"/>
      <c r="L233" s="2"/>
      <c r="M233" s="25"/>
      <c r="N233" s="25"/>
      <c r="O233" s="24"/>
      <c r="P233" s="24"/>
      <c r="Q233" s="24"/>
      <c r="R233" s="24"/>
      <c r="S233" s="24"/>
      <c r="T233" s="24"/>
      <c r="U233" s="24"/>
      <c r="V233" s="24"/>
      <c r="W233" s="24"/>
      <c r="X233" s="24"/>
      <c r="Y233" s="24"/>
      <c r="Z233" s="24"/>
      <c r="AA233" s="24"/>
      <c r="AB233" s="24"/>
      <c r="AC233" s="24"/>
      <c r="AD233" s="24"/>
      <c r="AE233" s="24"/>
      <c r="AF233" s="24"/>
      <c r="AG233" s="24"/>
      <c r="AH233" s="24"/>
      <c r="AI233" s="24"/>
      <c r="AJ233" s="24"/>
    </row>
    <row r="234" spans="1:36" x14ac:dyDescent="0.35">
      <c r="A234" s="24"/>
      <c r="B234" s="18" t="s">
        <v>158</v>
      </c>
      <c r="C234" s="32" t="s">
        <v>223</v>
      </c>
      <c r="D234" s="44" t="s">
        <v>224</v>
      </c>
      <c r="E234" s="33">
        <f>Avdelinger!GX34</f>
        <v>0</v>
      </c>
      <c r="F234" s="2"/>
      <c r="G234" s="4"/>
      <c r="H234" s="2"/>
      <c r="I234" s="4"/>
      <c r="J234" s="2"/>
      <c r="K234" s="2"/>
      <c r="L234" s="2"/>
      <c r="M234" s="25"/>
      <c r="N234" s="25"/>
      <c r="O234" s="24"/>
      <c r="P234" s="24"/>
      <c r="Q234" s="24"/>
      <c r="R234" s="24"/>
      <c r="S234" s="24"/>
      <c r="T234" s="24"/>
      <c r="U234" s="24"/>
      <c r="V234" s="24"/>
      <c r="W234" s="24"/>
      <c r="X234" s="24"/>
      <c r="Y234" s="24"/>
      <c r="Z234" s="24"/>
      <c r="AA234" s="24"/>
      <c r="AB234" s="24"/>
      <c r="AC234" s="24"/>
      <c r="AD234" s="24"/>
      <c r="AE234" s="24"/>
      <c r="AF234" s="24"/>
      <c r="AG234" s="24"/>
      <c r="AH234" s="24"/>
      <c r="AI234" s="24"/>
      <c r="AJ234" s="24"/>
    </row>
    <row r="235" spans="1:36" x14ac:dyDescent="0.35">
      <c r="A235" s="24"/>
      <c r="B235" s="18"/>
      <c r="C235" s="32"/>
      <c r="D235" s="2"/>
      <c r="E235" s="4"/>
      <c r="F235" s="2"/>
      <c r="G235" s="4"/>
      <c r="H235" s="2"/>
      <c r="I235" s="4"/>
      <c r="J235" s="2"/>
      <c r="K235" s="2"/>
      <c r="L235" s="2"/>
      <c r="M235" s="25"/>
      <c r="N235" s="25"/>
      <c r="O235" s="24"/>
      <c r="P235" s="24"/>
      <c r="Q235" s="24"/>
      <c r="R235" s="24"/>
      <c r="S235" s="24"/>
      <c r="T235" s="24"/>
      <c r="U235" s="24"/>
      <c r="V235" s="24"/>
      <c r="W235" s="24"/>
      <c r="X235" s="24"/>
      <c r="Y235" s="24"/>
      <c r="Z235" s="24"/>
      <c r="AA235" s="24"/>
      <c r="AB235" s="24"/>
      <c r="AC235" s="24"/>
      <c r="AD235" s="24"/>
      <c r="AE235" s="24"/>
      <c r="AF235" s="24"/>
      <c r="AG235" s="24"/>
      <c r="AH235" s="24"/>
      <c r="AI235" s="24"/>
      <c r="AJ235" s="24"/>
    </row>
    <row r="236" spans="1:36" x14ac:dyDescent="0.35">
      <c r="A236" s="24"/>
      <c r="B236" s="18"/>
      <c r="C236" s="32"/>
      <c r="D236" s="2"/>
      <c r="E236" s="4"/>
      <c r="F236" s="2"/>
      <c r="G236" s="4"/>
      <c r="H236" s="2"/>
      <c r="I236" s="4"/>
      <c r="J236" s="2"/>
      <c r="K236" s="2"/>
      <c r="L236" s="2"/>
      <c r="M236" s="25"/>
      <c r="N236" s="25"/>
      <c r="O236" s="24"/>
      <c r="P236" s="24"/>
      <c r="Q236" s="24"/>
      <c r="R236" s="24"/>
      <c r="S236" s="24"/>
      <c r="T236" s="24"/>
      <c r="U236" s="24"/>
      <c r="V236" s="24"/>
      <c r="W236" s="24"/>
      <c r="X236" s="24"/>
      <c r="Y236" s="24"/>
      <c r="Z236" s="24"/>
      <c r="AA236" s="24"/>
      <c r="AB236" s="24"/>
      <c r="AC236" s="24"/>
      <c r="AD236" s="24"/>
      <c r="AE236" s="24"/>
      <c r="AF236" s="24"/>
      <c r="AG236" s="24"/>
      <c r="AH236" s="24"/>
      <c r="AI236" s="24"/>
      <c r="AJ236" s="24"/>
    </row>
    <row r="237" spans="1:36" x14ac:dyDescent="0.35">
      <c r="A237" s="24"/>
      <c r="B237" s="18"/>
      <c r="C237" s="105" t="s">
        <v>225</v>
      </c>
      <c r="D237" s="2"/>
      <c r="E237" s="4"/>
      <c r="F237" s="2"/>
      <c r="G237" s="4"/>
      <c r="H237" s="2"/>
      <c r="I237" s="4"/>
      <c r="J237" s="2"/>
      <c r="K237" s="2"/>
      <c r="L237" s="2"/>
      <c r="M237" s="25"/>
      <c r="N237" s="25"/>
      <c r="O237" s="24"/>
      <c r="P237" s="24"/>
      <c r="Q237" s="24"/>
      <c r="R237" s="24"/>
      <c r="S237" s="24"/>
      <c r="T237" s="24"/>
      <c r="U237" s="24"/>
      <c r="V237" s="24"/>
      <c r="W237" s="24"/>
      <c r="X237" s="24"/>
      <c r="Y237" s="24"/>
      <c r="Z237" s="24"/>
      <c r="AA237" s="24"/>
      <c r="AB237" s="24"/>
      <c r="AC237" s="24"/>
      <c r="AD237" s="24"/>
      <c r="AE237" s="24"/>
      <c r="AF237" s="24"/>
      <c r="AG237" s="24"/>
      <c r="AH237" s="24"/>
      <c r="AI237" s="24"/>
      <c r="AJ237" s="24"/>
    </row>
    <row r="238" spans="1:36" x14ac:dyDescent="0.35">
      <c r="A238" s="24"/>
      <c r="B238" s="18" t="s">
        <v>158</v>
      </c>
      <c r="C238" s="32" t="s">
        <v>226</v>
      </c>
      <c r="D238" s="44" t="s">
        <v>227</v>
      </c>
      <c r="E238" s="33">
        <f>Avdelinger!GZ34</f>
        <v>0</v>
      </c>
      <c r="F238" s="2"/>
      <c r="G238" s="4"/>
      <c r="H238" s="2"/>
      <c r="I238" s="4"/>
      <c r="J238" s="2"/>
      <c r="K238" s="2"/>
      <c r="L238" s="2"/>
      <c r="M238" s="25"/>
      <c r="N238" s="25"/>
      <c r="O238" s="24"/>
      <c r="P238" s="24"/>
      <c r="Q238" s="24"/>
      <c r="R238" s="24"/>
      <c r="S238" s="24"/>
      <c r="T238" s="24"/>
      <c r="U238" s="24"/>
      <c r="V238" s="24"/>
      <c r="W238" s="24"/>
      <c r="X238" s="24"/>
      <c r="Y238" s="24"/>
      <c r="Z238" s="24"/>
      <c r="AA238" s="24"/>
      <c r="AB238" s="24"/>
      <c r="AC238" s="24"/>
      <c r="AD238" s="24"/>
      <c r="AE238" s="24"/>
      <c r="AF238" s="24"/>
      <c r="AG238" s="24"/>
      <c r="AH238" s="24"/>
      <c r="AI238" s="24"/>
      <c r="AJ238" s="24"/>
    </row>
    <row r="239" spans="1:36" x14ac:dyDescent="0.35">
      <c r="A239" s="24"/>
      <c r="B239" s="18" t="s">
        <v>158</v>
      </c>
      <c r="C239" s="107" t="s">
        <v>228</v>
      </c>
      <c r="D239" s="44" t="s">
        <v>229</v>
      </c>
      <c r="E239" s="33">
        <f>Avdelinger!HA34</f>
        <v>0</v>
      </c>
      <c r="F239" s="2"/>
      <c r="G239" s="4"/>
      <c r="H239" s="2"/>
      <c r="I239" s="4"/>
      <c r="J239" s="2"/>
      <c r="K239" s="2"/>
      <c r="L239" s="2"/>
      <c r="M239" s="25"/>
      <c r="N239" s="25"/>
      <c r="O239" s="24"/>
      <c r="P239" s="24"/>
      <c r="Q239" s="24"/>
      <c r="R239" s="24"/>
      <c r="S239" s="24"/>
      <c r="T239" s="24"/>
      <c r="U239" s="24"/>
      <c r="V239" s="24"/>
      <c r="W239" s="24"/>
      <c r="X239" s="24"/>
      <c r="Y239" s="24"/>
      <c r="Z239" s="24"/>
      <c r="AA239" s="24"/>
      <c r="AB239" s="24"/>
      <c r="AC239" s="24"/>
      <c r="AD239" s="24"/>
      <c r="AE239" s="24"/>
      <c r="AF239" s="24"/>
      <c r="AG239" s="24"/>
      <c r="AH239" s="24"/>
      <c r="AI239" s="24"/>
      <c r="AJ239" s="24"/>
    </row>
    <row r="240" spans="1:36" x14ac:dyDescent="0.35">
      <c r="A240" s="24"/>
      <c r="B240" s="18"/>
      <c r="C240" s="107"/>
      <c r="D240" s="2"/>
      <c r="E240" s="4"/>
      <c r="F240" s="2"/>
      <c r="G240" s="4"/>
      <c r="H240" s="2"/>
      <c r="I240" s="4"/>
      <c r="J240" s="2"/>
      <c r="K240" s="2"/>
      <c r="L240" s="2"/>
      <c r="M240" s="25"/>
      <c r="N240" s="25"/>
      <c r="O240" s="24"/>
      <c r="P240" s="24"/>
      <c r="Q240" s="24"/>
      <c r="R240" s="24"/>
      <c r="S240" s="24"/>
      <c r="T240" s="24"/>
      <c r="U240" s="24"/>
      <c r="V240" s="24"/>
      <c r="W240" s="24"/>
      <c r="X240" s="24"/>
      <c r="Y240" s="24"/>
      <c r="Z240" s="24"/>
      <c r="AA240" s="24"/>
      <c r="AB240" s="24"/>
      <c r="AC240" s="24"/>
      <c r="AD240" s="24"/>
      <c r="AE240" s="24"/>
      <c r="AF240" s="24"/>
      <c r="AG240" s="24"/>
      <c r="AH240" s="24"/>
      <c r="AI240" s="24"/>
      <c r="AJ240" s="24"/>
    </row>
    <row r="241" spans="1:36" x14ac:dyDescent="0.35">
      <c r="A241" s="24"/>
      <c r="B241" s="18"/>
      <c r="C241" s="107"/>
      <c r="D241" s="2"/>
      <c r="E241" s="4"/>
      <c r="F241" s="2"/>
      <c r="G241" s="4"/>
      <c r="H241" s="2"/>
      <c r="I241" s="4"/>
      <c r="J241" s="2"/>
      <c r="K241" s="2"/>
      <c r="L241" s="2"/>
      <c r="M241" s="25"/>
      <c r="N241" s="25"/>
      <c r="O241" s="24"/>
      <c r="P241" s="24"/>
      <c r="Q241" s="24"/>
      <c r="R241" s="24"/>
      <c r="S241" s="24"/>
      <c r="T241" s="24"/>
      <c r="U241" s="24"/>
      <c r="V241" s="24"/>
      <c r="W241" s="24"/>
      <c r="X241" s="24"/>
      <c r="Y241" s="24"/>
      <c r="Z241" s="24"/>
      <c r="AA241" s="24"/>
      <c r="AB241" s="24"/>
      <c r="AC241" s="24"/>
      <c r="AD241" s="24"/>
      <c r="AE241" s="24"/>
      <c r="AF241" s="24"/>
      <c r="AG241" s="24"/>
      <c r="AH241" s="24"/>
      <c r="AI241" s="24"/>
      <c r="AJ241" s="24"/>
    </row>
    <row r="242" spans="1:36" x14ac:dyDescent="0.35">
      <c r="A242" s="24"/>
      <c r="B242" s="18" t="s">
        <v>158</v>
      </c>
      <c r="C242" s="105" t="s">
        <v>230</v>
      </c>
      <c r="D242" s="264"/>
      <c r="E242" s="264"/>
      <c r="F242" s="264"/>
      <c r="G242" s="264"/>
      <c r="H242" s="264"/>
      <c r="I242" s="264"/>
      <c r="J242" s="264"/>
      <c r="K242" s="264"/>
      <c r="L242" s="2"/>
      <c r="M242" s="25"/>
      <c r="N242" s="25"/>
      <c r="O242" s="24"/>
      <c r="P242" s="24"/>
      <c r="Q242" s="24"/>
      <c r="R242" s="24"/>
      <c r="S242" s="24"/>
      <c r="T242" s="24"/>
      <c r="U242" s="24"/>
      <c r="V242" s="24"/>
      <c r="W242" s="24"/>
      <c r="X242" s="24"/>
      <c r="Y242" s="24"/>
      <c r="Z242" s="24"/>
      <c r="AA242" s="24"/>
      <c r="AB242" s="24"/>
      <c r="AC242" s="24"/>
      <c r="AD242" s="24"/>
      <c r="AE242" s="24"/>
      <c r="AF242" s="24"/>
      <c r="AG242" s="24"/>
      <c r="AH242" s="24"/>
      <c r="AI242" s="24"/>
      <c r="AJ242" s="24"/>
    </row>
    <row r="243" spans="1:36" ht="79.5" customHeight="1" x14ac:dyDescent="0.35">
      <c r="A243" s="24"/>
      <c r="B243" s="18"/>
      <c r="C243" s="262"/>
      <c r="D243" s="262"/>
      <c r="E243" s="262"/>
      <c r="F243" s="262"/>
      <c r="G243" s="262"/>
      <c r="H243" s="262"/>
      <c r="I243" s="262"/>
      <c r="J243" s="262"/>
      <c r="K243" s="262"/>
      <c r="L243" s="2"/>
      <c r="M243" s="25"/>
      <c r="N243" s="25"/>
      <c r="O243" s="24"/>
      <c r="P243" s="24"/>
      <c r="Q243" s="24"/>
      <c r="R243" s="24"/>
      <c r="S243" s="24"/>
      <c r="T243" s="24"/>
      <c r="U243" s="24"/>
      <c r="V243" s="24"/>
      <c r="W243" s="24"/>
      <c r="X243" s="24"/>
      <c r="Y243" s="24"/>
      <c r="Z243" s="24"/>
      <c r="AA243" s="24"/>
      <c r="AB243" s="24"/>
      <c r="AC243" s="24"/>
      <c r="AD243" s="24"/>
      <c r="AE243" s="24"/>
      <c r="AF243" s="24"/>
      <c r="AG243" s="24"/>
      <c r="AH243" s="24"/>
      <c r="AI243" s="24"/>
      <c r="AJ243" s="24"/>
    </row>
    <row r="244" spans="1:36" ht="79.5" customHeight="1" x14ac:dyDescent="0.35">
      <c r="A244" s="24"/>
      <c r="B244" s="18"/>
      <c r="C244" s="263" t="str">
        <f>IF(Avdelinger!HC34="","[Hit hentes eventuelle kommentarer fra avdelingene. De kan brukes som utgangspunkt for rapporteringstekst felles for hele museet.]",Avdelinger!HC34)</f>
        <v>[Hit hentes eventuelle kommentarer fra avdelingene. De kan brukes som utgangspunkt for rapporteringstekst felles for hele museet.]</v>
      </c>
      <c r="D244" s="263"/>
      <c r="E244" s="263"/>
      <c r="F244" s="263"/>
      <c r="G244" s="263"/>
      <c r="H244" s="263"/>
      <c r="I244" s="263"/>
      <c r="J244" s="263"/>
      <c r="K244" s="263"/>
      <c r="L244" s="2"/>
      <c r="M244" s="25"/>
      <c r="N244" s="25"/>
      <c r="O244" s="24"/>
      <c r="P244" s="24"/>
      <c r="Q244" s="24"/>
      <c r="R244" s="24"/>
      <c r="S244" s="24"/>
      <c r="T244" s="24"/>
      <c r="U244" s="24"/>
      <c r="V244" s="24"/>
      <c r="W244" s="24"/>
      <c r="X244" s="24"/>
      <c r="Y244" s="24"/>
      <c r="Z244" s="24"/>
      <c r="AA244" s="24"/>
      <c r="AB244" s="24"/>
      <c r="AC244" s="24"/>
      <c r="AD244" s="24"/>
      <c r="AE244" s="24"/>
      <c r="AF244" s="24"/>
      <c r="AG244" s="24"/>
      <c r="AH244" s="24"/>
      <c r="AI244" s="24"/>
      <c r="AJ244" s="24"/>
    </row>
    <row r="245" spans="1:36" x14ac:dyDescent="0.35">
      <c r="A245" s="24"/>
      <c r="B245" s="18"/>
      <c r="C245" s="107"/>
      <c r="D245" s="2"/>
      <c r="E245" s="10"/>
      <c r="F245" s="2"/>
      <c r="G245" s="3"/>
      <c r="H245" s="2"/>
      <c r="I245" s="4"/>
      <c r="J245" s="2"/>
      <c r="K245" s="2"/>
      <c r="L245" s="2"/>
      <c r="M245" s="25"/>
      <c r="N245" s="25"/>
      <c r="O245" s="24"/>
      <c r="P245" s="24"/>
      <c r="Q245" s="24"/>
      <c r="R245" s="24"/>
      <c r="S245" s="24"/>
      <c r="T245" s="24"/>
      <c r="U245" s="24"/>
      <c r="V245" s="24"/>
      <c r="W245" s="24"/>
      <c r="X245" s="24"/>
      <c r="Y245" s="24"/>
      <c r="Z245" s="24"/>
      <c r="AA245" s="24"/>
      <c r="AB245" s="24"/>
      <c r="AC245" s="24"/>
      <c r="AD245" s="24"/>
      <c r="AE245" s="24"/>
      <c r="AF245" s="24"/>
      <c r="AG245" s="24"/>
      <c r="AH245" s="24"/>
      <c r="AI245" s="24"/>
      <c r="AJ245" s="24"/>
    </row>
    <row r="246" spans="1:36" x14ac:dyDescent="0.35">
      <c r="A246" s="24"/>
      <c r="B246" s="18"/>
      <c r="C246" s="107"/>
      <c r="D246" s="2"/>
      <c r="E246" s="10"/>
      <c r="F246" s="2"/>
      <c r="G246" s="3"/>
      <c r="H246" s="2"/>
      <c r="I246" s="4"/>
      <c r="J246" s="2"/>
      <c r="K246" s="2"/>
      <c r="L246" s="2"/>
      <c r="M246" s="25"/>
      <c r="N246" s="25"/>
      <c r="O246" s="24"/>
      <c r="P246" s="24"/>
      <c r="Q246" s="24"/>
      <c r="R246" s="24"/>
      <c r="S246" s="24"/>
      <c r="T246" s="24"/>
      <c r="U246" s="24"/>
      <c r="V246" s="24"/>
      <c r="W246" s="24"/>
      <c r="X246" s="24"/>
      <c r="Y246" s="24"/>
      <c r="Z246" s="24"/>
      <c r="AA246" s="24"/>
      <c r="AB246" s="24"/>
      <c r="AC246" s="24"/>
      <c r="AD246" s="24"/>
      <c r="AE246" s="24"/>
      <c r="AF246" s="24"/>
      <c r="AG246" s="24"/>
      <c r="AH246" s="24"/>
      <c r="AI246" s="24"/>
      <c r="AJ246" s="24"/>
    </row>
    <row r="247" spans="1:36" x14ac:dyDescent="0.35">
      <c r="A247" s="24"/>
      <c r="B247" s="18"/>
      <c r="C247" s="105" t="s">
        <v>231</v>
      </c>
      <c r="D247" s="2"/>
      <c r="E247" s="10" t="s">
        <v>171</v>
      </c>
      <c r="F247" s="2"/>
      <c r="G247" s="158" t="s">
        <v>47</v>
      </c>
      <c r="H247" s="2"/>
      <c r="I247" s="4"/>
      <c r="J247" s="2"/>
      <c r="K247" s="2"/>
      <c r="L247" s="2"/>
      <c r="M247" s="25"/>
      <c r="N247" s="25"/>
      <c r="O247" s="24"/>
      <c r="P247" s="24"/>
      <c r="Q247" s="24"/>
      <c r="R247" s="24"/>
      <c r="S247" s="24"/>
      <c r="T247" s="24"/>
      <c r="U247" s="24"/>
      <c r="V247" s="24"/>
      <c r="W247" s="24"/>
      <c r="X247" s="24"/>
      <c r="Y247" s="24"/>
      <c r="Z247" s="24"/>
      <c r="AA247" s="24"/>
      <c r="AB247" s="24"/>
      <c r="AC247" s="24"/>
      <c r="AD247" s="24"/>
      <c r="AE247" s="24"/>
      <c r="AF247" s="24"/>
      <c r="AG247" s="24"/>
      <c r="AH247" s="24"/>
      <c r="AI247" s="24"/>
      <c r="AJ247" s="24"/>
    </row>
    <row r="248" spans="1:36" x14ac:dyDescent="0.35">
      <c r="A248" s="24"/>
      <c r="B248" s="18" t="s">
        <v>158</v>
      </c>
      <c r="C248" s="32" t="s">
        <v>424</v>
      </c>
      <c r="D248" s="44" t="s">
        <v>232</v>
      </c>
      <c r="E248" s="15">
        <f>Avdelinger!HE34</f>
        <v>0</v>
      </c>
      <c r="F248" s="2"/>
      <c r="G248" s="161" t="str">
        <f>IFERROR(Avdelinger!HE34/Avdelinger!A35,"-")</f>
        <v>-</v>
      </c>
      <c r="H248" s="2"/>
      <c r="I248" s="4"/>
      <c r="J248" s="2"/>
      <c r="K248" s="2"/>
      <c r="L248" s="2"/>
      <c r="M248" s="25"/>
      <c r="N248" s="25"/>
      <c r="O248" s="24"/>
      <c r="P248" s="24"/>
      <c r="Q248" s="24"/>
      <c r="R248" s="24"/>
      <c r="S248" s="24"/>
      <c r="T248" s="24"/>
      <c r="U248" s="24"/>
      <c r="V248" s="24"/>
      <c r="W248" s="24"/>
      <c r="X248" s="24"/>
      <c r="Y248" s="24"/>
      <c r="Z248" s="24"/>
      <c r="AA248" s="24"/>
      <c r="AB248" s="24"/>
      <c r="AC248" s="24"/>
      <c r="AD248" s="24"/>
      <c r="AE248" s="24"/>
      <c r="AF248" s="24"/>
      <c r="AG248" s="24"/>
      <c r="AH248" s="24"/>
      <c r="AI248" s="24"/>
      <c r="AJ248" s="24"/>
    </row>
    <row r="249" spans="1:36" ht="29" x14ac:dyDescent="0.35">
      <c r="A249" s="24"/>
      <c r="B249" s="18" t="s">
        <v>158</v>
      </c>
      <c r="C249" s="32" t="s">
        <v>425</v>
      </c>
      <c r="D249" s="44" t="s">
        <v>233</v>
      </c>
      <c r="E249" s="15">
        <f>Avdelinger!HF34</f>
        <v>0</v>
      </c>
      <c r="F249" s="2"/>
      <c r="G249" s="161" t="str">
        <f>IFERROR(Avdelinger!HF34/Avdelinger!A35,"-")</f>
        <v>-</v>
      </c>
      <c r="H249" s="2"/>
      <c r="I249" s="4"/>
      <c r="J249" s="2"/>
      <c r="K249" s="2"/>
      <c r="L249" s="2"/>
      <c r="M249" s="25"/>
      <c r="N249" s="25"/>
      <c r="O249" s="24"/>
      <c r="P249" s="24"/>
      <c r="Q249" s="24"/>
      <c r="R249" s="24"/>
      <c r="S249" s="24"/>
      <c r="T249" s="24"/>
      <c r="U249" s="24"/>
      <c r="V249" s="24"/>
      <c r="W249" s="24"/>
      <c r="X249" s="24"/>
      <c r="Y249" s="24"/>
      <c r="Z249" s="24"/>
      <c r="AA249" s="24"/>
      <c r="AB249" s="24"/>
      <c r="AC249" s="24"/>
      <c r="AD249" s="24"/>
      <c r="AE249" s="24"/>
      <c r="AF249" s="24"/>
      <c r="AG249" s="24"/>
      <c r="AH249" s="24"/>
      <c r="AI249" s="24"/>
      <c r="AJ249" s="24"/>
    </row>
    <row r="250" spans="1:36" x14ac:dyDescent="0.35">
      <c r="A250" s="24"/>
      <c r="B250" s="18"/>
      <c r="C250" s="32"/>
      <c r="D250" s="2"/>
      <c r="E250" s="4"/>
      <c r="F250" s="2"/>
      <c r="G250" s="11"/>
      <c r="H250" s="2"/>
      <c r="I250" s="4"/>
      <c r="J250" s="2"/>
      <c r="K250" s="2"/>
      <c r="L250" s="2"/>
      <c r="M250" s="25"/>
      <c r="N250" s="25"/>
      <c r="O250" s="24"/>
      <c r="P250" s="24"/>
      <c r="Q250" s="24"/>
      <c r="R250" s="24"/>
      <c r="S250" s="24"/>
      <c r="T250" s="24"/>
      <c r="U250" s="24"/>
      <c r="V250" s="24"/>
      <c r="W250" s="24"/>
      <c r="X250" s="24"/>
      <c r="Y250" s="24"/>
      <c r="Z250" s="24"/>
      <c r="AA250" s="24"/>
      <c r="AB250" s="24"/>
      <c r="AC250" s="24"/>
      <c r="AD250" s="24"/>
      <c r="AE250" s="24"/>
      <c r="AF250" s="24"/>
      <c r="AG250" s="24"/>
      <c r="AH250" s="24"/>
      <c r="AI250" s="24"/>
      <c r="AJ250" s="24"/>
    </row>
    <row r="251" spans="1:36" x14ac:dyDescent="0.35">
      <c r="A251" s="24"/>
      <c r="B251" s="18"/>
      <c r="C251" s="32"/>
      <c r="D251" s="2"/>
      <c r="E251" s="4"/>
      <c r="F251" s="2"/>
      <c r="G251" s="11"/>
      <c r="H251" s="2"/>
      <c r="I251" s="4"/>
      <c r="J251" s="2"/>
      <c r="K251" s="2"/>
      <c r="L251" s="2"/>
      <c r="M251" s="25"/>
      <c r="N251" s="25"/>
      <c r="O251" s="24"/>
      <c r="P251" s="24"/>
      <c r="Q251" s="24"/>
      <c r="R251" s="24"/>
      <c r="S251" s="24"/>
      <c r="T251" s="24"/>
      <c r="U251" s="24"/>
      <c r="V251" s="24"/>
      <c r="W251" s="24"/>
      <c r="X251" s="24"/>
      <c r="Y251" s="24"/>
      <c r="Z251" s="24"/>
      <c r="AA251" s="24"/>
      <c r="AB251" s="24"/>
      <c r="AC251" s="24"/>
      <c r="AD251" s="24"/>
      <c r="AE251" s="24"/>
      <c r="AF251" s="24"/>
      <c r="AG251" s="24"/>
      <c r="AH251" s="24"/>
      <c r="AI251" s="24"/>
      <c r="AJ251" s="24"/>
    </row>
    <row r="252" spans="1:36" x14ac:dyDescent="0.35">
      <c r="A252" s="24"/>
      <c r="B252" s="18"/>
      <c r="C252" s="104" t="s">
        <v>426</v>
      </c>
      <c r="D252" s="19"/>
      <c r="E252" s="20"/>
      <c r="F252" s="19"/>
      <c r="G252" s="20"/>
      <c r="H252" s="19"/>
      <c r="I252" s="20"/>
      <c r="J252" s="19"/>
      <c r="K252" s="19"/>
      <c r="L252" s="19"/>
      <c r="M252" s="19"/>
      <c r="N252" s="19"/>
      <c r="O252" s="24"/>
      <c r="P252" s="24"/>
      <c r="Q252" s="24"/>
      <c r="R252" s="24"/>
      <c r="S252" s="24"/>
      <c r="T252" s="24"/>
      <c r="U252" s="24"/>
      <c r="V252" s="24"/>
      <c r="W252" s="24"/>
      <c r="X252" s="24"/>
      <c r="Y252" s="24"/>
      <c r="Z252" s="24"/>
      <c r="AA252" s="24"/>
      <c r="AB252" s="24"/>
      <c r="AC252" s="24"/>
      <c r="AD252" s="24"/>
      <c r="AE252" s="24"/>
      <c r="AF252" s="24"/>
      <c r="AG252" s="24"/>
      <c r="AH252" s="24"/>
      <c r="AI252" s="24"/>
      <c r="AJ252" s="24"/>
    </row>
    <row r="253" spans="1:36" x14ac:dyDescent="0.35">
      <c r="A253" s="24"/>
      <c r="B253" s="18"/>
      <c r="C253" s="32"/>
      <c r="D253" s="2"/>
      <c r="E253" s="4"/>
      <c r="F253" s="2"/>
      <c r="G253" s="4"/>
      <c r="H253" s="2"/>
      <c r="I253" s="4"/>
      <c r="J253" s="2"/>
      <c r="K253" s="2"/>
      <c r="L253" s="2"/>
      <c r="M253" s="25"/>
      <c r="N253" s="25"/>
      <c r="O253" s="24"/>
      <c r="P253" s="24"/>
      <c r="Q253" s="24"/>
      <c r="R253" s="24"/>
      <c r="S253" s="24"/>
      <c r="T253" s="24"/>
      <c r="U253" s="24"/>
      <c r="V253" s="24"/>
      <c r="W253" s="24"/>
      <c r="X253" s="24"/>
      <c r="Y253" s="24"/>
      <c r="Z253" s="24"/>
      <c r="AA253" s="24"/>
      <c r="AB253" s="24"/>
      <c r="AC253" s="24"/>
      <c r="AD253" s="24"/>
      <c r="AE253" s="24"/>
      <c r="AF253" s="24"/>
      <c r="AG253" s="24"/>
      <c r="AH253" s="24"/>
      <c r="AI253" s="24"/>
      <c r="AJ253" s="24"/>
    </row>
    <row r="254" spans="1:36" x14ac:dyDescent="0.35">
      <c r="A254" s="24"/>
      <c r="B254" s="18"/>
      <c r="C254" s="105" t="s">
        <v>234</v>
      </c>
      <c r="D254" s="2"/>
      <c r="E254" s="4"/>
      <c r="F254" s="2"/>
      <c r="G254" s="4"/>
      <c r="H254" s="2"/>
      <c r="I254" s="4"/>
      <c r="J254" s="2"/>
      <c r="K254" s="2"/>
      <c r="L254" s="2"/>
      <c r="M254" s="25"/>
      <c r="N254" s="25"/>
      <c r="O254" s="24"/>
      <c r="P254" s="24"/>
      <c r="Q254" s="24"/>
      <c r="R254" s="24"/>
      <c r="S254" s="24"/>
      <c r="T254" s="24"/>
      <c r="U254" s="24"/>
      <c r="V254" s="24"/>
      <c r="W254" s="24"/>
      <c r="X254" s="24"/>
      <c r="Y254" s="24"/>
      <c r="Z254" s="24"/>
      <c r="AA254" s="24"/>
      <c r="AB254" s="24"/>
      <c r="AC254" s="24"/>
      <c r="AD254" s="24"/>
      <c r="AE254" s="24"/>
      <c r="AF254" s="24"/>
      <c r="AG254" s="24"/>
      <c r="AH254" s="24"/>
      <c r="AI254" s="24"/>
      <c r="AJ254" s="24"/>
    </row>
    <row r="255" spans="1:36" x14ac:dyDescent="0.35">
      <c r="A255" s="24"/>
      <c r="B255" s="18" t="s">
        <v>5</v>
      </c>
      <c r="C255" s="32" t="s">
        <v>427</v>
      </c>
      <c r="D255" s="44" t="s">
        <v>235</v>
      </c>
      <c r="E255" s="37">
        <f>Avdelinger!HI34</f>
        <v>0</v>
      </c>
      <c r="F255" s="2"/>
      <c r="G255" s="4"/>
      <c r="H255" s="2"/>
      <c r="I255" s="4"/>
      <c r="J255" s="2"/>
      <c r="K255" s="2"/>
      <c r="L255" s="2"/>
      <c r="M255" s="25"/>
      <c r="N255" s="25"/>
      <c r="O255" s="24"/>
      <c r="P255" s="24"/>
      <c r="Q255" s="24"/>
      <c r="R255" s="24"/>
      <c r="S255" s="24"/>
      <c r="T255" s="24"/>
      <c r="U255" s="24"/>
      <c r="V255" s="24"/>
      <c r="W255" s="24"/>
      <c r="X255" s="24"/>
      <c r="Y255" s="24"/>
      <c r="Z255" s="24"/>
      <c r="AA255" s="24"/>
      <c r="AB255" s="24"/>
      <c r="AC255" s="24"/>
      <c r="AD255" s="24"/>
      <c r="AE255" s="24"/>
      <c r="AF255" s="24"/>
      <c r="AG255" s="24"/>
      <c r="AH255" s="24"/>
      <c r="AI255" s="24"/>
      <c r="AJ255" s="24"/>
    </row>
    <row r="256" spans="1:36" x14ac:dyDescent="0.35">
      <c r="A256" s="24"/>
      <c r="B256" s="18"/>
      <c r="C256" s="32"/>
      <c r="D256" s="2"/>
      <c r="E256" s="4"/>
      <c r="F256" s="2"/>
      <c r="G256" s="4"/>
      <c r="H256" s="2"/>
      <c r="I256" s="4"/>
      <c r="J256" s="2"/>
      <c r="K256" s="2"/>
      <c r="L256" s="2"/>
      <c r="M256" s="25"/>
      <c r="N256" s="25"/>
      <c r="O256" s="24"/>
      <c r="P256" s="24"/>
      <c r="Q256" s="24"/>
      <c r="R256" s="24"/>
      <c r="S256" s="24"/>
      <c r="T256" s="24"/>
      <c r="U256" s="24"/>
      <c r="V256" s="24"/>
      <c r="W256" s="24"/>
      <c r="X256" s="24"/>
      <c r="Y256" s="24"/>
      <c r="Z256" s="24"/>
      <c r="AA256" s="24"/>
      <c r="AB256" s="24"/>
      <c r="AC256" s="24"/>
      <c r="AD256" s="24"/>
      <c r="AE256" s="24"/>
      <c r="AF256" s="24"/>
      <c r="AG256" s="24"/>
      <c r="AH256" s="24"/>
      <c r="AI256" s="24"/>
      <c r="AJ256" s="24"/>
    </row>
    <row r="257" spans="1:36" x14ac:dyDescent="0.35">
      <c r="A257" s="24"/>
      <c r="B257" s="18"/>
      <c r="C257" s="32"/>
      <c r="D257" s="2"/>
      <c r="E257" s="4"/>
      <c r="F257" s="2"/>
      <c r="G257" s="4"/>
      <c r="H257" s="2"/>
      <c r="I257" s="4"/>
      <c r="J257" s="2"/>
      <c r="K257" s="2"/>
      <c r="L257" s="2"/>
      <c r="M257" s="25"/>
      <c r="N257" s="25"/>
      <c r="O257" s="24"/>
      <c r="P257" s="24"/>
      <c r="Q257" s="24"/>
      <c r="R257" s="24"/>
      <c r="S257" s="24"/>
      <c r="T257" s="24"/>
      <c r="U257" s="24"/>
      <c r="V257" s="24"/>
      <c r="W257" s="24"/>
      <c r="X257" s="24"/>
      <c r="Y257" s="24"/>
      <c r="Z257" s="24"/>
      <c r="AA257" s="24"/>
      <c r="AB257" s="24"/>
      <c r="AC257" s="24"/>
      <c r="AD257" s="24"/>
      <c r="AE257" s="24"/>
      <c r="AF257" s="24"/>
      <c r="AG257" s="24"/>
      <c r="AH257" s="24"/>
      <c r="AI257" s="24"/>
      <c r="AJ257" s="24"/>
    </row>
    <row r="258" spans="1:36" x14ac:dyDescent="0.35">
      <c r="A258" s="24"/>
      <c r="B258" s="18"/>
      <c r="C258" s="32"/>
      <c r="D258" s="2"/>
      <c r="E258" s="4"/>
      <c r="F258" s="2"/>
      <c r="G258" s="4"/>
      <c r="H258" s="2"/>
      <c r="I258" s="4"/>
      <c r="J258" s="2"/>
      <c r="K258" s="2"/>
      <c r="L258" s="2"/>
      <c r="M258" s="25"/>
      <c r="N258" s="25"/>
      <c r="O258" s="24"/>
      <c r="P258" s="24"/>
      <c r="Q258" s="24"/>
      <c r="R258" s="24"/>
      <c r="S258" s="24"/>
      <c r="T258" s="24"/>
      <c r="U258" s="24"/>
      <c r="V258" s="24"/>
      <c r="W258" s="24"/>
      <c r="X258" s="24"/>
      <c r="Y258" s="24"/>
      <c r="Z258" s="24"/>
      <c r="AA258" s="24"/>
      <c r="AB258" s="24"/>
      <c r="AC258" s="24"/>
      <c r="AD258" s="24"/>
      <c r="AE258" s="24"/>
      <c r="AF258" s="24"/>
      <c r="AG258" s="24"/>
      <c r="AH258" s="24"/>
      <c r="AI258" s="24"/>
      <c r="AJ258" s="24"/>
    </row>
    <row r="259" spans="1:36" x14ac:dyDescent="0.35">
      <c r="A259" s="24"/>
      <c r="B259" s="18" t="s">
        <v>5</v>
      </c>
      <c r="C259" s="32" t="s">
        <v>541</v>
      </c>
      <c r="D259" s="202" t="s">
        <v>236</v>
      </c>
      <c r="E259" s="209"/>
      <c r="F259" s="202"/>
      <c r="G259" s="209"/>
      <c r="H259" s="202"/>
      <c r="I259" s="209"/>
      <c r="J259" s="202"/>
      <c r="K259" s="202"/>
      <c r="L259" s="2"/>
      <c r="M259" s="25"/>
      <c r="N259" s="25"/>
      <c r="O259" s="24"/>
      <c r="P259" s="24"/>
      <c r="Q259" s="24"/>
      <c r="R259" s="24"/>
      <c r="S259" s="24"/>
      <c r="T259" s="24"/>
      <c r="U259" s="24"/>
      <c r="V259" s="24"/>
      <c r="W259" s="24"/>
      <c r="X259" s="24"/>
      <c r="Y259" s="24"/>
      <c r="Z259" s="24"/>
      <c r="AA259" s="24"/>
      <c r="AB259" s="24"/>
      <c r="AC259" s="24"/>
      <c r="AD259" s="24"/>
      <c r="AE259" s="24"/>
      <c r="AF259" s="24"/>
      <c r="AG259" s="24"/>
      <c r="AH259" s="24"/>
      <c r="AI259" s="24"/>
      <c r="AJ259" s="24"/>
    </row>
    <row r="260" spans="1:36" ht="79.5" customHeight="1" x14ac:dyDescent="0.35">
      <c r="A260" s="24"/>
      <c r="B260" s="18"/>
      <c r="C260" s="262"/>
      <c r="D260" s="262"/>
      <c r="E260" s="262"/>
      <c r="F260" s="262"/>
      <c r="G260" s="262"/>
      <c r="H260" s="262"/>
      <c r="I260" s="262"/>
      <c r="J260" s="262"/>
      <c r="K260" s="262"/>
      <c r="L260" s="2"/>
      <c r="M260" s="25"/>
      <c r="N260" s="25"/>
      <c r="O260" s="24"/>
      <c r="P260" s="24"/>
      <c r="Q260" s="24"/>
      <c r="R260" s="24"/>
      <c r="S260" s="24"/>
      <c r="T260" s="24"/>
      <c r="U260" s="24"/>
      <c r="V260" s="24"/>
      <c r="W260" s="24"/>
      <c r="X260" s="24"/>
      <c r="Y260" s="24"/>
      <c r="Z260" s="24"/>
      <c r="AA260" s="24"/>
      <c r="AB260" s="24"/>
      <c r="AC260" s="24"/>
      <c r="AD260" s="24"/>
      <c r="AE260" s="24"/>
      <c r="AF260" s="24"/>
      <c r="AG260" s="24"/>
      <c r="AH260" s="24"/>
      <c r="AI260" s="24"/>
      <c r="AJ260" s="24"/>
    </row>
    <row r="261" spans="1:36" ht="79.5" customHeight="1" x14ac:dyDescent="0.35">
      <c r="A261" s="24"/>
      <c r="B261" s="18"/>
      <c r="C261" s="263" t="str">
        <f>IF(Avdelinger!HK34="","[Hit hentes eventuelle kommentarer fra avdelingene. De kan brukes som utgangspunkt for rapporteringstekst felles for hele museet.]",Avdelinger!HK34)</f>
        <v>[Hit hentes eventuelle kommentarer fra avdelingene. De kan brukes som utgangspunkt for rapporteringstekst felles for hele museet.]</v>
      </c>
      <c r="D261" s="263"/>
      <c r="E261" s="263"/>
      <c r="F261" s="263"/>
      <c r="G261" s="263"/>
      <c r="H261" s="263"/>
      <c r="I261" s="263"/>
      <c r="J261" s="263"/>
      <c r="K261" s="263"/>
      <c r="L261" s="2"/>
      <c r="M261" s="25"/>
      <c r="N261" s="25"/>
      <c r="O261" s="24"/>
      <c r="P261" s="24"/>
      <c r="Q261" s="24"/>
      <c r="R261" s="24"/>
      <c r="S261" s="24"/>
      <c r="T261" s="24"/>
      <c r="U261" s="24"/>
      <c r="V261" s="24"/>
      <c r="W261" s="24"/>
      <c r="X261" s="24"/>
      <c r="Y261" s="24"/>
      <c r="Z261" s="24"/>
      <c r="AA261" s="24"/>
      <c r="AB261" s="24"/>
      <c r="AC261" s="24"/>
      <c r="AD261" s="24"/>
      <c r="AE261" s="24"/>
      <c r="AF261" s="24"/>
      <c r="AG261" s="24"/>
      <c r="AH261" s="24"/>
      <c r="AI261" s="24"/>
      <c r="AJ261" s="24"/>
    </row>
    <row r="262" spans="1:36" x14ac:dyDescent="0.35">
      <c r="A262" s="24"/>
      <c r="B262" s="18"/>
      <c r="C262" s="32"/>
      <c r="D262" s="2"/>
      <c r="E262" s="4"/>
      <c r="F262" s="2"/>
      <c r="G262" s="4"/>
      <c r="H262" s="2"/>
      <c r="I262" s="4"/>
      <c r="J262" s="2"/>
      <c r="K262" s="2"/>
      <c r="L262" s="2"/>
      <c r="M262" s="25"/>
      <c r="N262" s="25"/>
      <c r="O262" s="24"/>
      <c r="P262" s="24"/>
      <c r="Q262" s="24"/>
      <c r="R262" s="24"/>
      <c r="S262" s="24"/>
      <c r="T262" s="24"/>
      <c r="U262" s="24"/>
      <c r="V262" s="24"/>
      <c r="W262" s="24"/>
      <c r="X262" s="24"/>
      <c r="Y262" s="24"/>
      <c r="Z262" s="24"/>
      <c r="AA262" s="24"/>
      <c r="AB262" s="24"/>
      <c r="AC262" s="24"/>
      <c r="AD262" s="24"/>
      <c r="AE262" s="24"/>
      <c r="AF262" s="24"/>
      <c r="AG262" s="24"/>
      <c r="AH262" s="24"/>
      <c r="AI262" s="24"/>
      <c r="AJ262" s="24"/>
    </row>
    <row r="263" spans="1:36" x14ac:dyDescent="0.35">
      <c r="A263" s="24"/>
      <c r="B263" s="18"/>
      <c r="C263" s="32"/>
      <c r="D263" s="2"/>
      <c r="E263" s="4"/>
      <c r="F263" s="2"/>
      <c r="G263" s="4"/>
      <c r="H263" s="2"/>
      <c r="I263" s="4"/>
      <c r="J263" s="2"/>
      <c r="K263" s="2"/>
      <c r="L263" s="2"/>
      <c r="M263" s="25"/>
      <c r="N263" s="25"/>
      <c r="O263" s="24"/>
      <c r="P263" s="24"/>
      <c r="Q263" s="24"/>
      <c r="R263" s="24"/>
      <c r="S263" s="24"/>
      <c r="T263" s="24"/>
      <c r="U263" s="24"/>
      <c r="V263" s="24"/>
      <c r="W263" s="24"/>
      <c r="X263" s="24"/>
      <c r="Y263" s="24"/>
      <c r="Z263" s="24"/>
      <c r="AA263" s="24"/>
      <c r="AB263" s="24"/>
      <c r="AC263" s="24"/>
      <c r="AD263" s="24"/>
      <c r="AE263" s="24"/>
      <c r="AF263" s="24"/>
      <c r="AG263" s="24"/>
      <c r="AH263" s="24"/>
      <c r="AI263" s="24"/>
      <c r="AJ263" s="24"/>
    </row>
    <row r="264" spans="1:36" x14ac:dyDescent="0.35">
      <c r="A264" s="24"/>
      <c r="B264" s="18"/>
      <c r="C264" s="32"/>
      <c r="D264" s="2"/>
      <c r="E264" s="4"/>
      <c r="F264" s="2"/>
      <c r="G264" s="4"/>
      <c r="H264" s="2"/>
      <c r="I264" s="4"/>
      <c r="J264" s="2"/>
      <c r="K264" s="2"/>
      <c r="L264" s="2"/>
      <c r="M264" s="25"/>
      <c r="N264" s="25"/>
      <c r="O264" s="24"/>
      <c r="P264" s="24"/>
      <c r="Q264" s="24"/>
      <c r="R264" s="24"/>
      <c r="S264" s="24"/>
      <c r="T264" s="24"/>
      <c r="U264" s="24"/>
      <c r="V264" s="24"/>
      <c r="W264" s="24"/>
      <c r="X264" s="24"/>
      <c r="Y264" s="24"/>
      <c r="Z264" s="24"/>
      <c r="AA264" s="24"/>
      <c r="AB264" s="24"/>
      <c r="AC264" s="24"/>
      <c r="AD264" s="24"/>
      <c r="AE264" s="24"/>
      <c r="AF264" s="24"/>
      <c r="AG264" s="24"/>
      <c r="AH264" s="24"/>
      <c r="AI264" s="24"/>
      <c r="AJ264" s="24"/>
    </row>
    <row r="265" spans="1:36" x14ac:dyDescent="0.35">
      <c r="A265" s="24"/>
      <c r="B265" s="18"/>
      <c r="C265" s="104" t="s">
        <v>428</v>
      </c>
      <c r="D265" s="25"/>
      <c r="E265" s="21"/>
      <c r="F265" s="25"/>
      <c r="G265" s="21"/>
      <c r="H265" s="25"/>
      <c r="I265" s="21"/>
      <c r="J265" s="25"/>
      <c r="K265" s="25"/>
      <c r="L265" s="25"/>
      <c r="M265" s="25"/>
      <c r="N265" s="25"/>
      <c r="O265" s="24"/>
      <c r="P265" s="24"/>
      <c r="Q265" s="24"/>
      <c r="R265" s="24"/>
      <c r="S265" s="24"/>
      <c r="T265" s="24"/>
      <c r="U265" s="24"/>
      <c r="V265" s="24"/>
      <c r="W265" s="24"/>
      <c r="X265" s="24"/>
      <c r="Y265" s="24"/>
      <c r="Z265" s="24"/>
      <c r="AA265" s="24"/>
      <c r="AB265" s="24"/>
      <c r="AC265" s="24"/>
      <c r="AD265" s="24"/>
      <c r="AE265" s="24"/>
      <c r="AF265" s="24"/>
      <c r="AG265" s="24"/>
      <c r="AH265" s="24"/>
      <c r="AI265" s="24"/>
      <c r="AJ265" s="24"/>
    </row>
    <row r="266" spans="1:36" x14ac:dyDescent="0.35">
      <c r="A266" s="24"/>
      <c r="B266" s="18"/>
      <c r="C266" s="32"/>
      <c r="D266" s="2"/>
      <c r="E266" s="4"/>
      <c r="F266" s="2"/>
      <c r="G266" s="4"/>
      <c r="H266" s="2"/>
      <c r="I266" s="4"/>
      <c r="J266" s="2"/>
      <c r="K266" s="2"/>
      <c r="L266" s="2"/>
      <c r="M266" s="25"/>
      <c r="N266" s="25"/>
      <c r="O266" s="24"/>
      <c r="P266" s="24"/>
      <c r="Q266" s="24"/>
      <c r="R266" s="24"/>
      <c r="S266" s="24"/>
      <c r="T266" s="24"/>
      <c r="U266" s="24"/>
      <c r="V266" s="24"/>
      <c r="W266" s="24"/>
      <c r="X266" s="24"/>
      <c r="Y266" s="24"/>
      <c r="Z266" s="24"/>
      <c r="AA266" s="24"/>
      <c r="AB266" s="24"/>
      <c r="AC266" s="24"/>
      <c r="AD266" s="24"/>
      <c r="AE266" s="24"/>
      <c r="AF266" s="24"/>
      <c r="AG266" s="24"/>
      <c r="AH266" s="24"/>
      <c r="AI266" s="24"/>
      <c r="AJ266" s="24"/>
    </row>
    <row r="267" spans="1:36" x14ac:dyDescent="0.35">
      <c r="A267" s="24"/>
      <c r="B267" s="18"/>
      <c r="C267" s="105" t="s">
        <v>429</v>
      </c>
      <c r="D267" s="2"/>
      <c r="E267" s="4"/>
      <c r="F267" s="2"/>
      <c r="G267" s="4"/>
      <c r="H267" s="2"/>
      <c r="I267" s="4"/>
      <c r="J267" s="2"/>
      <c r="K267" s="2"/>
      <c r="L267" s="2"/>
      <c r="M267" s="25"/>
      <c r="N267" s="25"/>
      <c r="O267" s="24"/>
      <c r="P267" s="24"/>
      <c r="Q267" s="24"/>
      <c r="R267" s="24"/>
      <c r="S267" s="24"/>
      <c r="T267" s="24"/>
      <c r="U267" s="24"/>
      <c r="V267" s="24"/>
      <c r="W267" s="24"/>
      <c r="X267" s="24"/>
      <c r="Y267" s="24"/>
      <c r="Z267" s="24"/>
      <c r="AA267" s="24"/>
      <c r="AB267" s="24"/>
      <c r="AC267" s="24"/>
      <c r="AD267" s="24"/>
      <c r="AE267" s="24"/>
      <c r="AF267" s="24"/>
      <c r="AG267" s="24"/>
      <c r="AH267" s="24"/>
      <c r="AI267" s="24"/>
      <c r="AJ267" s="24"/>
    </row>
    <row r="268" spans="1:36" x14ac:dyDescent="0.35">
      <c r="A268" s="24"/>
      <c r="B268" s="18" t="s">
        <v>5</v>
      </c>
      <c r="C268" s="107" t="s">
        <v>430</v>
      </c>
      <c r="D268" s="44" t="s">
        <v>237</v>
      </c>
      <c r="E268" s="31"/>
      <c r="F268" s="2"/>
      <c r="G268" s="4"/>
      <c r="H268" s="2"/>
      <c r="I268" s="4"/>
      <c r="J268" s="2"/>
      <c r="K268" s="2"/>
      <c r="L268" s="2"/>
      <c r="M268" s="25"/>
      <c r="N268" s="25"/>
      <c r="O268" s="24"/>
      <c r="P268" s="24"/>
      <c r="Q268" s="24"/>
      <c r="R268" s="24"/>
      <c r="S268" s="24"/>
      <c r="T268" s="24"/>
      <c r="U268" s="24"/>
      <c r="V268" s="24"/>
      <c r="W268" s="24"/>
      <c r="X268" s="24"/>
      <c r="Y268" s="24"/>
      <c r="Z268" s="24"/>
      <c r="AA268" s="24"/>
      <c r="AB268" s="24"/>
      <c r="AC268" s="24"/>
      <c r="AD268" s="24"/>
      <c r="AE268" s="24"/>
      <c r="AF268" s="24"/>
      <c r="AG268" s="24"/>
      <c r="AH268" s="24"/>
      <c r="AI268" s="24"/>
      <c r="AJ268" s="24"/>
    </row>
    <row r="269" spans="1:36" x14ac:dyDescent="0.35">
      <c r="A269" s="24"/>
      <c r="B269" s="18" t="s">
        <v>5</v>
      </c>
      <c r="C269" s="107" t="s">
        <v>431</v>
      </c>
      <c r="D269" s="44" t="s">
        <v>238</v>
      </c>
      <c r="E269" s="31"/>
      <c r="F269" s="2"/>
      <c r="G269" s="4"/>
      <c r="H269" s="2"/>
      <c r="I269" s="4"/>
      <c r="J269" s="2"/>
      <c r="K269" s="2"/>
      <c r="L269" s="2"/>
      <c r="M269" s="25"/>
      <c r="N269" s="25"/>
      <c r="O269" s="24"/>
      <c r="P269" s="24"/>
      <c r="Q269" s="24"/>
      <c r="R269" s="24"/>
      <c r="S269" s="24"/>
      <c r="T269" s="24"/>
      <c r="U269" s="24"/>
      <c r="V269" s="24"/>
      <c r="W269" s="24"/>
      <c r="X269" s="24"/>
      <c r="Y269" s="24"/>
      <c r="Z269" s="24"/>
      <c r="AA269" s="24"/>
      <c r="AB269" s="24"/>
      <c r="AC269" s="24"/>
      <c r="AD269" s="24"/>
      <c r="AE269" s="24"/>
      <c r="AF269" s="24"/>
      <c r="AG269" s="24"/>
      <c r="AH269" s="24"/>
      <c r="AI269" s="24"/>
      <c r="AJ269" s="24"/>
    </row>
    <row r="270" spans="1:36" x14ac:dyDescent="0.35">
      <c r="A270" s="24"/>
      <c r="B270" s="18" t="s">
        <v>5</v>
      </c>
      <c r="C270" s="107" t="s">
        <v>432</v>
      </c>
      <c r="D270" s="44" t="s">
        <v>433</v>
      </c>
      <c r="E270" s="31"/>
      <c r="F270" s="2"/>
      <c r="G270" s="4"/>
      <c r="H270" s="2"/>
      <c r="I270" s="4"/>
      <c r="J270" s="2"/>
      <c r="K270" s="2"/>
      <c r="L270" s="2"/>
      <c r="M270" s="25"/>
      <c r="N270" s="25"/>
      <c r="O270" s="24"/>
      <c r="P270" s="24"/>
      <c r="Q270" s="24"/>
      <c r="R270" s="24"/>
      <c r="S270" s="24"/>
      <c r="T270" s="24"/>
      <c r="U270" s="24"/>
      <c r="V270" s="24"/>
      <c r="W270" s="24"/>
      <c r="X270" s="24"/>
      <c r="Y270" s="24"/>
      <c r="Z270" s="24"/>
      <c r="AA270" s="24"/>
      <c r="AB270" s="24"/>
      <c r="AC270" s="24"/>
      <c r="AD270" s="24"/>
      <c r="AE270" s="24"/>
      <c r="AF270" s="24"/>
      <c r="AG270" s="24"/>
      <c r="AH270" s="24"/>
      <c r="AI270" s="24"/>
      <c r="AJ270" s="24"/>
    </row>
    <row r="271" spans="1:36" x14ac:dyDescent="0.35">
      <c r="A271" s="24"/>
      <c r="B271" s="18" t="s">
        <v>5</v>
      </c>
      <c r="C271" s="32" t="s">
        <v>239</v>
      </c>
      <c r="D271" s="44" t="s">
        <v>240</v>
      </c>
      <c r="E271" s="261"/>
      <c r="F271" s="261"/>
      <c r="G271" s="261"/>
      <c r="H271" s="261"/>
      <c r="I271" s="261"/>
      <c r="J271" s="261"/>
      <c r="K271" s="261"/>
      <c r="L271" s="2"/>
      <c r="M271" s="25"/>
      <c r="N271" s="25"/>
      <c r="O271" s="24"/>
      <c r="P271" s="24"/>
      <c r="Q271" s="24"/>
      <c r="R271" s="24"/>
      <c r="S271" s="24"/>
      <c r="T271" s="24"/>
      <c r="U271" s="24"/>
      <c r="V271" s="24"/>
      <c r="W271" s="24"/>
      <c r="X271" s="24"/>
      <c r="Y271" s="24"/>
      <c r="Z271" s="24"/>
      <c r="AA271" s="24"/>
      <c r="AB271" s="24"/>
      <c r="AC271" s="24"/>
      <c r="AD271" s="24"/>
      <c r="AE271" s="24"/>
      <c r="AF271" s="24"/>
      <c r="AG271" s="24"/>
      <c r="AH271" s="24"/>
      <c r="AI271" s="24"/>
      <c r="AJ271" s="24"/>
    </row>
    <row r="272" spans="1:36" x14ac:dyDescent="0.35">
      <c r="A272" s="24"/>
      <c r="B272" s="18" t="s">
        <v>5</v>
      </c>
      <c r="C272" s="32" t="s">
        <v>241</v>
      </c>
      <c r="D272" s="44" t="s">
        <v>242</v>
      </c>
      <c r="E272" s="261"/>
      <c r="F272" s="261"/>
      <c r="G272" s="261"/>
      <c r="H272" s="261"/>
      <c r="I272" s="261"/>
      <c r="J272" s="261"/>
      <c r="K272" s="261"/>
      <c r="L272" s="2"/>
      <c r="M272" s="25"/>
      <c r="N272" s="25"/>
      <c r="O272" s="24"/>
      <c r="P272" s="24"/>
      <c r="Q272" s="24"/>
      <c r="R272" s="24"/>
      <c r="S272" s="24"/>
      <c r="T272" s="24"/>
      <c r="U272" s="24"/>
      <c r="V272" s="24"/>
      <c r="W272" s="24"/>
      <c r="X272" s="24"/>
      <c r="Y272" s="24"/>
      <c r="Z272" s="24"/>
      <c r="AA272" s="24"/>
      <c r="AB272" s="24"/>
      <c r="AC272" s="24"/>
      <c r="AD272" s="24"/>
      <c r="AE272" s="24"/>
      <c r="AF272" s="24"/>
      <c r="AG272" s="24"/>
      <c r="AH272" s="24"/>
      <c r="AI272" s="24"/>
      <c r="AJ272" s="24"/>
    </row>
    <row r="273" spans="1:36" x14ac:dyDescent="0.35">
      <c r="A273" s="24"/>
      <c r="B273" s="18"/>
      <c r="C273" s="32"/>
      <c r="D273" s="2"/>
      <c r="E273" s="4"/>
      <c r="F273" s="2"/>
      <c r="G273" s="4"/>
      <c r="H273" s="2"/>
      <c r="I273" s="4"/>
      <c r="J273" s="2"/>
      <c r="K273" s="2"/>
      <c r="L273" s="2"/>
      <c r="M273" s="25"/>
      <c r="N273" s="25"/>
      <c r="O273" s="24"/>
      <c r="P273" s="24"/>
      <c r="Q273" s="24"/>
      <c r="R273" s="24"/>
      <c r="S273" s="24"/>
      <c r="T273" s="24"/>
      <c r="U273" s="24"/>
      <c r="V273" s="24"/>
      <c r="W273" s="24"/>
      <c r="X273" s="24"/>
      <c r="Y273" s="24"/>
      <c r="Z273" s="24"/>
      <c r="AA273" s="24"/>
      <c r="AB273" s="24"/>
      <c r="AC273" s="24"/>
      <c r="AD273" s="24"/>
      <c r="AE273" s="24"/>
      <c r="AF273" s="24"/>
      <c r="AG273" s="24"/>
      <c r="AH273" s="24"/>
      <c r="AI273" s="24"/>
      <c r="AJ273" s="24"/>
    </row>
    <row r="274" spans="1:36" x14ac:dyDescent="0.35">
      <c r="A274" s="24"/>
      <c r="B274" s="18"/>
      <c r="C274" s="32"/>
      <c r="D274" s="2"/>
      <c r="E274" s="4"/>
      <c r="F274" s="2"/>
      <c r="G274" s="4"/>
      <c r="H274" s="2"/>
      <c r="I274" s="4"/>
      <c r="J274" s="2"/>
      <c r="K274" s="2"/>
      <c r="L274" s="2"/>
      <c r="M274" s="25"/>
      <c r="N274" s="25"/>
      <c r="O274" s="24"/>
      <c r="P274" s="24"/>
      <c r="Q274" s="24"/>
      <c r="R274" s="24"/>
      <c r="S274" s="24"/>
      <c r="T274" s="24"/>
      <c r="U274" s="24"/>
      <c r="V274" s="24"/>
      <c r="W274" s="24"/>
      <c r="X274" s="24"/>
      <c r="Y274" s="24"/>
      <c r="Z274" s="24"/>
      <c r="AA274" s="24"/>
      <c r="AB274" s="24"/>
      <c r="AC274" s="24"/>
      <c r="AD274" s="24"/>
      <c r="AE274" s="24"/>
      <c r="AF274" s="24"/>
      <c r="AG274" s="24"/>
      <c r="AH274" s="24"/>
      <c r="AI274" s="24"/>
      <c r="AJ274" s="24"/>
    </row>
    <row r="275" spans="1:36" x14ac:dyDescent="0.35">
      <c r="A275" s="24"/>
      <c r="B275" s="18"/>
      <c r="C275" s="105" t="s">
        <v>243</v>
      </c>
      <c r="D275" s="2"/>
      <c r="E275" s="4"/>
      <c r="F275" s="2"/>
      <c r="G275" s="158" t="s">
        <v>47</v>
      </c>
      <c r="H275" s="2"/>
      <c r="I275" s="4"/>
      <c r="J275" s="2"/>
      <c r="K275" s="2"/>
      <c r="L275" s="2"/>
      <c r="M275" s="25"/>
      <c r="N275" s="25"/>
      <c r="O275" s="24"/>
      <c r="P275" s="24"/>
      <c r="Q275" s="24"/>
      <c r="R275" s="24"/>
      <c r="S275" s="24"/>
      <c r="T275" s="24"/>
      <c r="U275" s="24"/>
      <c r="V275" s="24"/>
      <c r="W275" s="24"/>
      <c r="X275" s="24"/>
      <c r="Y275" s="24"/>
      <c r="Z275" s="24"/>
      <c r="AA275" s="24"/>
      <c r="AB275" s="24"/>
      <c r="AC275" s="24"/>
      <c r="AD275" s="24"/>
      <c r="AE275" s="24"/>
      <c r="AF275" s="24"/>
      <c r="AG275" s="24"/>
      <c r="AH275" s="24"/>
      <c r="AI275" s="24"/>
      <c r="AJ275" s="24"/>
    </row>
    <row r="276" spans="1:36" ht="58" x14ac:dyDescent="0.35">
      <c r="A276" s="24"/>
      <c r="B276" s="18" t="s">
        <v>5</v>
      </c>
      <c r="C276" s="32" t="s">
        <v>435</v>
      </c>
      <c r="D276" s="44" t="s">
        <v>434</v>
      </c>
      <c r="E276" s="165" t="str">
        <f>IF(Avdelinger!HN34&gt;0,"Ja","Nei")</f>
        <v>Nei</v>
      </c>
      <c r="F276" s="2"/>
      <c r="G276" s="161" t="str">
        <f>IFERROR(Avdelinger!HN34/Avdelinger!A35,"-")</f>
        <v>-</v>
      </c>
      <c r="H276" s="2"/>
      <c r="I276" s="4"/>
      <c r="J276" s="2"/>
      <c r="K276" s="2"/>
      <c r="L276" s="2"/>
      <c r="M276" s="25"/>
      <c r="N276" s="25"/>
      <c r="O276" s="24"/>
      <c r="P276" s="24"/>
      <c r="Q276" s="24"/>
      <c r="R276" s="24"/>
      <c r="S276" s="24"/>
      <c r="T276" s="24"/>
      <c r="U276" s="24"/>
      <c r="V276" s="24"/>
      <c r="W276" s="24"/>
      <c r="X276" s="24"/>
      <c r="Y276" s="24"/>
      <c r="Z276" s="24"/>
      <c r="AA276" s="24"/>
      <c r="AB276" s="24"/>
      <c r="AC276" s="24"/>
      <c r="AD276" s="24"/>
      <c r="AE276" s="24"/>
      <c r="AF276" s="24"/>
      <c r="AG276" s="24"/>
      <c r="AH276" s="24"/>
      <c r="AI276" s="24"/>
      <c r="AJ276" s="24"/>
    </row>
    <row r="277" spans="1:36" x14ac:dyDescent="0.35">
      <c r="A277" s="24"/>
      <c r="B277" s="18"/>
      <c r="C277" s="105"/>
      <c r="D277" s="2"/>
      <c r="E277" s="4"/>
      <c r="F277" s="2"/>
      <c r="G277" s="4"/>
      <c r="H277" s="2"/>
      <c r="I277" s="4"/>
      <c r="J277" s="2"/>
      <c r="K277" s="2"/>
      <c r="L277" s="2"/>
      <c r="M277" s="25"/>
      <c r="N277" s="25"/>
      <c r="O277" s="24"/>
      <c r="P277" s="24"/>
      <c r="Q277" s="24"/>
      <c r="R277" s="24"/>
      <c r="S277" s="24"/>
      <c r="T277" s="24"/>
      <c r="U277" s="24"/>
      <c r="V277" s="24"/>
      <c r="W277" s="24"/>
      <c r="X277" s="24"/>
      <c r="Y277" s="24"/>
      <c r="Z277" s="24"/>
      <c r="AA277" s="24"/>
      <c r="AB277" s="24"/>
      <c r="AC277" s="24"/>
      <c r="AD277" s="24"/>
      <c r="AE277" s="24"/>
      <c r="AF277" s="24"/>
      <c r="AG277" s="24"/>
      <c r="AH277" s="24"/>
      <c r="AI277" s="24"/>
      <c r="AJ277" s="24"/>
    </row>
    <row r="278" spans="1:36" x14ac:dyDescent="0.35">
      <c r="A278" s="24"/>
      <c r="B278" s="18"/>
      <c r="C278" s="105"/>
      <c r="D278" s="2"/>
      <c r="E278" s="4"/>
      <c r="F278" s="2"/>
      <c r="G278" s="4"/>
      <c r="H278" s="2"/>
      <c r="I278" s="4"/>
      <c r="J278" s="2"/>
      <c r="K278" s="2"/>
      <c r="L278" s="2"/>
      <c r="M278" s="25"/>
      <c r="N278" s="25"/>
      <c r="O278" s="24"/>
      <c r="P278" s="24"/>
      <c r="Q278" s="24"/>
      <c r="R278" s="24"/>
      <c r="S278" s="24"/>
      <c r="T278" s="24"/>
      <c r="U278" s="24"/>
      <c r="V278" s="24"/>
      <c r="W278" s="24"/>
      <c r="X278" s="24"/>
      <c r="Y278" s="24"/>
      <c r="Z278" s="24"/>
      <c r="AA278" s="24"/>
      <c r="AB278" s="24"/>
      <c r="AC278" s="24"/>
      <c r="AD278" s="24"/>
      <c r="AE278" s="24"/>
      <c r="AF278" s="24"/>
      <c r="AG278" s="24"/>
      <c r="AH278" s="24"/>
      <c r="AI278" s="24"/>
      <c r="AJ278" s="24"/>
    </row>
    <row r="279" spans="1:36" ht="29" x14ac:dyDescent="0.35">
      <c r="A279" s="24"/>
      <c r="B279" s="18" t="s">
        <v>5</v>
      </c>
      <c r="C279" s="32" t="s">
        <v>542</v>
      </c>
      <c r="D279" s="202" t="s">
        <v>436</v>
      </c>
      <c r="E279" s="209"/>
      <c r="F279" s="202"/>
      <c r="G279" s="209"/>
      <c r="H279" s="202"/>
      <c r="I279" s="209"/>
      <c r="J279" s="202"/>
      <c r="K279" s="202"/>
      <c r="L279" s="2"/>
      <c r="M279" s="25"/>
      <c r="N279" s="25"/>
      <c r="O279" s="24"/>
      <c r="P279" s="24"/>
      <c r="Q279" s="24"/>
      <c r="R279" s="24"/>
      <c r="S279" s="24"/>
      <c r="T279" s="24"/>
      <c r="U279" s="24"/>
      <c r="V279" s="24"/>
      <c r="W279" s="24"/>
      <c r="X279" s="24"/>
      <c r="Y279" s="24"/>
      <c r="Z279" s="24"/>
      <c r="AA279" s="24"/>
      <c r="AB279" s="24"/>
      <c r="AC279" s="24"/>
      <c r="AD279" s="24"/>
      <c r="AE279" s="24"/>
      <c r="AF279" s="24"/>
      <c r="AG279" s="24"/>
      <c r="AH279" s="24"/>
      <c r="AI279" s="24"/>
      <c r="AJ279" s="24"/>
    </row>
    <row r="280" spans="1:36" ht="79.5" customHeight="1" x14ac:dyDescent="0.35">
      <c r="A280" s="24"/>
      <c r="B280" s="18"/>
      <c r="C280" s="262"/>
      <c r="D280" s="262"/>
      <c r="E280" s="262"/>
      <c r="F280" s="262"/>
      <c r="G280" s="262"/>
      <c r="H280" s="262"/>
      <c r="I280" s="262"/>
      <c r="J280" s="262"/>
      <c r="K280" s="262"/>
      <c r="L280" s="2"/>
      <c r="M280" s="25"/>
      <c r="N280" s="25"/>
      <c r="O280" s="24"/>
      <c r="P280" s="24"/>
      <c r="Q280" s="24"/>
      <c r="R280" s="24"/>
      <c r="S280" s="24"/>
      <c r="T280" s="24"/>
      <c r="U280" s="24"/>
      <c r="V280" s="24"/>
      <c r="W280" s="24"/>
      <c r="X280" s="24"/>
      <c r="Y280" s="24"/>
      <c r="Z280" s="24"/>
      <c r="AA280" s="24"/>
      <c r="AB280" s="24"/>
      <c r="AC280" s="24"/>
      <c r="AD280" s="24"/>
      <c r="AE280" s="24"/>
      <c r="AF280" s="24"/>
      <c r="AG280" s="24"/>
      <c r="AH280" s="24"/>
      <c r="AI280" s="24"/>
      <c r="AJ280" s="24"/>
    </row>
    <row r="281" spans="1:36" ht="79.5" customHeight="1" x14ac:dyDescent="0.35">
      <c r="A281" s="24"/>
      <c r="B281" s="18"/>
      <c r="C281" s="263" t="str">
        <f>IF(Avdelinger!HO34="","[Hit hentes eventuelle kommentarer fra avdelingene. De kan brukes som utgangspunkt for rapporteringstekst felles for hele museet.]",Avdelinger!HO34)</f>
        <v>[Hit hentes eventuelle kommentarer fra avdelingene. De kan brukes som utgangspunkt for rapporteringstekst felles for hele museet.]</v>
      </c>
      <c r="D281" s="263"/>
      <c r="E281" s="263"/>
      <c r="F281" s="263"/>
      <c r="G281" s="263"/>
      <c r="H281" s="263"/>
      <c r="I281" s="263"/>
      <c r="J281" s="263"/>
      <c r="K281" s="263"/>
      <c r="L281" s="2"/>
      <c r="M281" s="25"/>
      <c r="N281" s="25"/>
      <c r="O281" s="24"/>
      <c r="P281" s="24"/>
      <c r="Q281" s="24"/>
      <c r="R281" s="24"/>
      <c r="S281" s="24"/>
      <c r="T281" s="24"/>
      <c r="U281" s="24"/>
      <c r="V281" s="24"/>
      <c r="W281" s="24"/>
      <c r="X281" s="24"/>
      <c r="Y281" s="24"/>
      <c r="Z281" s="24"/>
      <c r="AA281" s="24"/>
      <c r="AB281" s="24"/>
      <c r="AC281" s="24"/>
      <c r="AD281" s="24"/>
      <c r="AE281" s="24"/>
      <c r="AF281" s="24"/>
      <c r="AG281" s="24"/>
      <c r="AH281" s="24"/>
      <c r="AI281" s="24"/>
      <c r="AJ281" s="24"/>
    </row>
    <row r="282" spans="1:36" x14ac:dyDescent="0.35">
      <c r="A282" s="24"/>
      <c r="B282" s="18"/>
      <c r="C282" s="105"/>
      <c r="D282" s="2"/>
      <c r="E282" s="4"/>
      <c r="F282" s="2"/>
      <c r="G282" s="4"/>
      <c r="H282" s="2"/>
      <c r="I282" s="4"/>
      <c r="J282" s="2"/>
      <c r="K282" s="2"/>
      <c r="L282" s="2"/>
      <c r="M282" s="25"/>
      <c r="N282" s="25"/>
      <c r="O282" s="24"/>
      <c r="P282" s="24"/>
      <c r="Q282" s="24"/>
      <c r="R282" s="24"/>
      <c r="S282" s="24"/>
      <c r="T282" s="24"/>
      <c r="U282" s="24"/>
      <c r="V282" s="24"/>
      <c r="W282" s="24"/>
      <c r="X282" s="24"/>
      <c r="Y282" s="24"/>
      <c r="Z282" s="24"/>
      <c r="AA282" s="24"/>
      <c r="AB282" s="24"/>
      <c r="AC282" s="24"/>
      <c r="AD282" s="24"/>
      <c r="AE282" s="24"/>
      <c r="AF282" s="24"/>
      <c r="AG282" s="24"/>
      <c r="AH282" s="24"/>
      <c r="AI282" s="24"/>
      <c r="AJ282" s="24"/>
    </row>
    <row r="283" spans="1:36" x14ac:dyDescent="0.35">
      <c r="A283" s="24"/>
      <c r="B283" s="18"/>
      <c r="C283" s="32"/>
      <c r="D283" s="2"/>
      <c r="E283" s="4"/>
      <c r="F283" s="2"/>
      <c r="G283" s="4"/>
      <c r="H283" s="2"/>
      <c r="I283" s="4"/>
      <c r="J283" s="2"/>
      <c r="K283" s="2"/>
      <c r="L283" s="2"/>
      <c r="M283" s="25"/>
      <c r="N283" s="25"/>
      <c r="O283" s="24"/>
      <c r="P283" s="24"/>
      <c r="Q283" s="24"/>
      <c r="R283" s="24"/>
      <c r="S283" s="24"/>
      <c r="T283" s="24"/>
      <c r="U283" s="24"/>
      <c r="V283" s="24"/>
      <c r="W283" s="24"/>
      <c r="X283" s="24"/>
      <c r="Y283" s="24"/>
      <c r="Z283" s="24"/>
      <c r="AA283" s="24"/>
      <c r="AB283" s="24"/>
      <c r="AC283" s="24"/>
      <c r="AD283" s="24"/>
      <c r="AE283" s="24"/>
      <c r="AF283" s="24"/>
      <c r="AG283" s="24"/>
      <c r="AH283" s="24"/>
      <c r="AI283" s="24"/>
      <c r="AJ283" s="24"/>
    </row>
    <row r="284" spans="1:36" x14ac:dyDescent="0.35">
      <c r="A284" s="24"/>
      <c r="B284" s="18"/>
      <c r="C284" s="32"/>
      <c r="D284" s="2"/>
      <c r="E284" s="4"/>
      <c r="F284" s="2"/>
      <c r="G284" s="4"/>
      <c r="H284" s="2"/>
      <c r="I284" s="4"/>
      <c r="J284" s="2"/>
      <c r="K284" s="2"/>
      <c r="L284" s="2"/>
      <c r="M284" s="25"/>
      <c r="N284" s="25"/>
      <c r="O284" s="24"/>
      <c r="P284" s="24"/>
      <c r="Q284" s="24"/>
      <c r="R284" s="24"/>
      <c r="S284" s="24"/>
      <c r="T284" s="24"/>
      <c r="U284" s="24"/>
      <c r="V284" s="24"/>
      <c r="W284" s="24"/>
      <c r="X284" s="24"/>
      <c r="Y284" s="24"/>
      <c r="Z284" s="24"/>
      <c r="AA284" s="24"/>
      <c r="AB284" s="24"/>
      <c r="AC284" s="24"/>
      <c r="AD284" s="24"/>
      <c r="AE284" s="24"/>
      <c r="AF284" s="24"/>
      <c r="AG284" s="24"/>
      <c r="AH284" s="24"/>
      <c r="AI284" s="24"/>
      <c r="AJ284" s="24"/>
    </row>
    <row r="285" spans="1:36" x14ac:dyDescent="0.35">
      <c r="A285" s="24"/>
      <c r="B285" s="18"/>
      <c r="C285" s="105" t="s">
        <v>244</v>
      </c>
      <c r="D285" s="2"/>
      <c r="E285" s="4"/>
      <c r="F285" s="2"/>
      <c r="G285" s="4"/>
      <c r="H285" s="2"/>
      <c r="I285" s="4"/>
      <c r="J285" s="2"/>
      <c r="K285" s="2"/>
      <c r="L285" s="2"/>
      <c r="M285" s="25"/>
      <c r="N285" s="25"/>
      <c r="O285" s="24"/>
      <c r="P285" s="24"/>
      <c r="Q285" s="24"/>
      <c r="R285" s="24"/>
      <c r="S285" s="24"/>
      <c r="T285" s="24"/>
      <c r="U285" s="24"/>
      <c r="V285" s="24"/>
      <c r="W285" s="24"/>
      <c r="X285" s="24"/>
      <c r="Y285" s="24"/>
      <c r="Z285" s="24"/>
      <c r="AA285" s="24"/>
      <c r="AB285" s="24"/>
      <c r="AC285" s="24"/>
      <c r="AD285" s="24"/>
      <c r="AE285" s="24"/>
      <c r="AF285" s="24"/>
      <c r="AG285" s="24"/>
      <c r="AH285" s="24"/>
      <c r="AI285" s="24"/>
      <c r="AJ285" s="24"/>
    </row>
    <row r="286" spans="1:36" x14ac:dyDescent="0.35">
      <c r="A286" s="24"/>
      <c r="B286" s="18" t="s">
        <v>5</v>
      </c>
      <c r="C286" s="32" t="s">
        <v>437</v>
      </c>
      <c r="D286" s="44" t="s">
        <v>245</v>
      </c>
      <c r="E286" s="38"/>
      <c r="F286" s="2"/>
      <c r="G286" s="4"/>
      <c r="H286" s="2"/>
      <c r="I286" s="4"/>
      <c r="J286" s="2"/>
      <c r="K286" s="2"/>
      <c r="L286" s="2"/>
      <c r="M286" s="25"/>
      <c r="N286" s="25"/>
      <c r="O286" s="24"/>
      <c r="P286" s="24"/>
      <c r="Q286" s="24"/>
      <c r="R286" s="24"/>
      <c r="S286" s="24"/>
      <c r="T286" s="24"/>
      <c r="U286" s="24"/>
      <c r="V286" s="24"/>
      <c r="W286" s="24"/>
      <c r="X286" s="24"/>
      <c r="Y286" s="24"/>
      <c r="Z286" s="24"/>
      <c r="AA286" s="24"/>
      <c r="AB286" s="24"/>
      <c r="AC286" s="24"/>
      <c r="AD286" s="24"/>
      <c r="AE286" s="24"/>
      <c r="AF286" s="24"/>
      <c r="AG286" s="24"/>
      <c r="AH286" s="24"/>
      <c r="AI286" s="24"/>
      <c r="AJ286" s="24"/>
    </row>
    <row r="287" spans="1:36" x14ac:dyDescent="0.35">
      <c r="A287" s="24"/>
      <c r="B287" s="18"/>
      <c r="C287" s="32"/>
      <c r="D287" s="2"/>
      <c r="E287" s="4"/>
      <c r="F287" s="2"/>
      <c r="G287" s="4"/>
      <c r="H287" s="2"/>
      <c r="I287" s="4"/>
      <c r="J287" s="2"/>
      <c r="K287" s="2"/>
      <c r="L287" s="2"/>
      <c r="M287" s="25"/>
      <c r="N287" s="25"/>
      <c r="O287" s="24"/>
      <c r="P287" s="24"/>
      <c r="Q287" s="24"/>
      <c r="R287" s="24"/>
      <c r="S287" s="24"/>
      <c r="T287" s="24"/>
      <c r="U287" s="24"/>
      <c r="V287" s="24"/>
      <c r="W287" s="24"/>
      <c r="X287" s="24"/>
      <c r="Y287" s="24"/>
      <c r="Z287" s="24"/>
      <c r="AA287" s="24"/>
      <c r="AB287" s="24"/>
      <c r="AC287" s="24"/>
      <c r="AD287" s="24"/>
      <c r="AE287" s="24"/>
      <c r="AF287" s="24"/>
      <c r="AG287" s="24"/>
      <c r="AH287" s="24"/>
      <c r="AI287" s="24"/>
      <c r="AJ287" s="24"/>
    </row>
    <row r="288" spans="1:36" x14ac:dyDescent="0.35">
      <c r="A288" s="24"/>
      <c r="B288" s="18" t="s">
        <v>5</v>
      </c>
      <c r="C288" s="32" t="s">
        <v>438</v>
      </c>
      <c r="D288" s="44" t="s">
        <v>246</v>
      </c>
      <c r="E288" s="31"/>
      <c r="F288" s="2"/>
      <c r="G288" s="13"/>
      <c r="H288" s="2"/>
      <c r="I288" s="4"/>
      <c r="J288" s="2"/>
      <c r="K288" s="2"/>
      <c r="L288" s="2"/>
      <c r="M288" s="25"/>
      <c r="N288" s="25"/>
      <c r="O288" s="24"/>
      <c r="P288" s="24"/>
      <c r="Q288" s="24"/>
      <c r="R288" s="24"/>
      <c r="S288" s="24"/>
      <c r="T288" s="24"/>
      <c r="U288" s="24"/>
      <c r="V288" s="24"/>
      <c r="W288" s="24"/>
      <c r="X288" s="24"/>
      <c r="Y288" s="24"/>
      <c r="Z288" s="24"/>
      <c r="AA288" s="24"/>
      <c r="AB288" s="24"/>
      <c r="AC288" s="24"/>
      <c r="AD288" s="24"/>
      <c r="AE288" s="24"/>
      <c r="AF288" s="24"/>
      <c r="AG288" s="24"/>
      <c r="AH288" s="24"/>
      <c r="AI288" s="24"/>
      <c r="AJ288" s="24"/>
    </row>
    <row r="289" spans="1:36" x14ac:dyDescent="0.35">
      <c r="A289" s="24"/>
      <c r="B289" s="18"/>
      <c r="C289" s="32"/>
      <c r="D289" s="2"/>
      <c r="E289" s="4"/>
      <c r="F289" s="2"/>
      <c r="G289" s="4"/>
      <c r="H289" s="2"/>
      <c r="I289" s="4"/>
      <c r="J289" s="2"/>
      <c r="K289" s="2"/>
      <c r="L289" s="2"/>
      <c r="M289" s="25"/>
      <c r="N289" s="25"/>
      <c r="O289" s="24"/>
      <c r="P289" s="24"/>
      <c r="Q289" s="24"/>
      <c r="R289" s="24"/>
      <c r="S289" s="24"/>
      <c r="T289" s="24"/>
      <c r="U289" s="24"/>
      <c r="V289" s="24"/>
      <c r="W289" s="24"/>
      <c r="X289" s="24"/>
      <c r="Y289" s="24"/>
      <c r="Z289" s="24"/>
      <c r="AA289" s="24"/>
      <c r="AB289" s="24"/>
      <c r="AC289" s="24"/>
      <c r="AD289" s="24"/>
      <c r="AE289" s="24"/>
      <c r="AF289" s="24"/>
      <c r="AG289" s="24"/>
      <c r="AH289" s="24"/>
      <c r="AI289" s="24"/>
      <c r="AJ289" s="24"/>
    </row>
    <row r="290" spans="1:36" x14ac:dyDescent="0.35">
      <c r="A290" s="24"/>
      <c r="B290" s="18"/>
      <c r="C290" s="32"/>
      <c r="D290" s="2"/>
      <c r="E290" s="10" t="s">
        <v>207</v>
      </c>
      <c r="F290" s="12"/>
      <c r="G290" s="10" t="s">
        <v>212</v>
      </c>
      <c r="H290" s="2"/>
      <c r="I290" s="4"/>
      <c r="J290" s="2"/>
      <c r="K290" s="2"/>
      <c r="L290" s="2"/>
      <c r="M290" s="25"/>
      <c r="N290" s="25"/>
      <c r="O290" s="24"/>
      <c r="P290" s="24"/>
      <c r="Q290" s="24"/>
      <c r="R290" s="24"/>
      <c r="S290" s="24"/>
      <c r="T290" s="24"/>
      <c r="U290" s="24"/>
      <c r="V290" s="24"/>
      <c r="W290" s="24"/>
      <c r="X290" s="24"/>
      <c r="Y290" s="24"/>
      <c r="Z290" s="24"/>
      <c r="AA290" s="24"/>
      <c r="AB290" s="24"/>
      <c r="AC290" s="24"/>
      <c r="AD290" s="24"/>
      <c r="AE290" s="24"/>
      <c r="AF290" s="24"/>
      <c r="AG290" s="24"/>
      <c r="AH290" s="24"/>
      <c r="AI290" s="24"/>
      <c r="AJ290" s="24"/>
    </row>
    <row r="291" spans="1:36" x14ac:dyDescent="0.35">
      <c r="A291" s="24"/>
      <c r="B291" s="18" t="s">
        <v>5</v>
      </c>
      <c r="C291" s="32" t="s">
        <v>247</v>
      </c>
      <c r="D291" s="44" t="s">
        <v>248</v>
      </c>
      <c r="E291" s="37">
        <f>Avdelinger!HQ34</f>
        <v>0</v>
      </c>
      <c r="F291" s="44" t="s">
        <v>249</v>
      </c>
      <c r="G291" s="37">
        <f>Avdelinger!HR34</f>
        <v>0</v>
      </c>
      <c r="H291" s="2"/>
      <c r="I291" s="4"/>
      <c r="J291" s="2"/>
      <c r="K291" s="2"/>
      <c r="L291" s="2"/>
      <c r="M291" s="25"/>
      <c r="N291" s="25"/>
      <c r="O291" s="24"/>
      <c r="P291" s="24"/>
      <c r="Q291" s="24"/>
      <c r="R291" s="24"/>
      <c r="S291" s="24"/>
      <c r="T291" s="24"/>
      <c r="U291" s="24"/>
      <c r="V291" s="24"/>
      <c r="W291" s="24"/>
      <c r="X291" s="24"/>
      <c r="Y291" s="24"/>
      <c r="Z291" s="24"/>
      <c r="AA291" s="24"/>
      <c r="AB291" s="24"/>
      <c r="AC291" s="24"/>
      <c r="AD291" s="24"/>
      <c r="AE291" s="24"/>
      <c r="AF291" s="24"/>
      <c r="AG291" s="24"/>
      <c r="AH291" s="24"/>
      <c r="AI291" s="24"/>
      <c r="AJ291" s="24"/>
    </row>
    <row r="292" spans="1:36" x14ac:dyDescent="0.35">
      <c r="A292" s="24"/>
      <c r="B292" s="18"/>
      <c r="C292" s="32"/>
      <c r="D292" s="2"/>
      <c r="E292" s="4"/>
      <c r="F292" s="2"/>
      <c r="G292" s="11"/>
      <c r="H292" s="2"/>
      <c r="I292" s="4"/>
      <c r="J292" s="2"/>
      <c r="K292" s="2"/>
      <c r="L292" s="2"/>
      <c r="M292" s="25"/>
      <c r="N292" s="25"/>
      <c r="O292" s="24"/>
      <c r="P292" s="24"/>
      <c r="Q292" s="24"/>
      <c r="R292" s="24"/>
      <c r="S292" s="24"/>
      <c r="T292" s="24"/>
      <c r="U292" s="24"/>
      <c r="V292" s="24"/>
      <c r="W292" s="24"/>
      <c r="X292" s="24"/>
      <c r="Y292" s="24"/>
      <c r="Z292" s="24"/>
      <c r="AA292" s="24"/>
      <c r="AB292" s="24"/>
      <c r="AC292" s="24"/>
      <c r="AD292" s="24"/>
      <c r="AE292" s="24"/>
      <c r="AF292" s="24"/>
      <c r="AG292" s="24"/>
      <c r="AH292" s="24"/>
      <c r="AI292" s="24"/>
      <c r="AJ292" s="24"/>
    </row>
    <row r="293" spans="1:36" x14ac:dyDescent="0.35">
      <c r="A293" s="24"/>
      <c r="B293" s="18"/>
      <c r="C293" s="105" t="s">
        <v>250</v>
      </c>
      <c r="D293" s="2"/>
      <c r="E293" s="10"/>
      <c r="F293" s="2"/>
      <c r="G293" s="158" t="s">
        <v>47</v>
      </c>
      <c r="H293" s="2"/>
      <c r="I293" s="10"/>
      <c r="J293" s="2"/>
      <c r="K293" s="2"/>
      <c r="L293" s="2"/>
      <c r="M293" s="25"/>
      <c r="N293" s="25"/>
      <c r="O293" s="24"/>
      <c r="P293" s="24"/>
      <c r="Q293" s="24"/>
      <c r="R293" s="24"/>
      <c r="S293" s="24"/>
      <c r="T293" s="24"/>
      <c r="U293" s="24"/>
      <c r="V293" s="24"/>
      <c r="W293" s="24"/>
      <c r="X293" s="24"/>
      <c r="Y293" s="24"/>
      <c r="Z293" s="24"/>
      <c r="AA293" s="24"/>
      <c r="AB293" s="24"/>
      <c r="AC293" s="24"/>
      <c r="AD293" s="24"/>
      <c r="AE293" s="24"/>
      <c r="AF293" s="24"/>
      <c r="AG293" s="24"/>
      <c r="AH293" s="24"/>
      <c r="AI293" s="24"/>
      <c r="AJ293" s="24"/>
    </row>
    <row r="294" spans="1:36" x14ac:dyDescent="0.35">
      <c r="A294" s="24"/>
      <c r="B294" s="18"/>
      <c r="C294" s="105"/>
      <c r="D294" s="2"/>
      <c r="E294" s="4"/>
      <c r="F294" s="2"/>
      <c r="G294" s="11"/>
      <c r="H294" s="2"/>
      <c r="I294" s="4"/>
      <c r="J294" s="2"/>
      <c r="K294" s="2"/>
      <c r="L294" s="2"/>
      <c r="M294" s="25"/>
      <c r="N294" s="25"/>
      <c r="O294" s="24"/>
      <c r="P294" s="24"/>
      <c r="Q294" s="24"/>
      <c r="R294" s="24"/>
      <c r="S294" s="24"/>
      <c r="T294" s="24"/>
      <c r="U294" s="24"/>
      <c r="V294" s="24"/>
      <c r="W294" s="24"/>
      <c r="X294" s="24"/>
      <c r="Y294" s="24"/>
      <c r="Z294" s="24"/>
      <c r="AA294" s="24"/>
      <c r="AB294" s="24"/>
      <c r="AC294" s="24"/>
      <c r="AD294" s="24"/>
      <c r="AE294" s="24"/>
      <c r="AF294" s="24"/>
      <c r="AG294" s="24"/>
      <c r="AH294" s="24"/>
      <c r="AI294" s="24"/>
      <c r="AJ294" s="24"/>
    </row>
    <row r="295" spans="1:36" x14ac:dyDescent="0.35">
      <c r="A295" s="24"/>
      <c r="B295" s="18" t="s">
        <v>5</v>
      </c>
      <c r="C295" s="118" t="s">
        <v>251</v>
      </c>
      <c r="D295" s="44" t="s">
        <v>439</v>
      </c>
      <c r="E295" s="143" t="str">
        <f>IF(Avdelinger!HT34&gt;0,"Ja","Nei")</f>
        <v>Nei</v>
      </c>
      <c r="F295" s="2"/>
      <c r="G295" s="159" t="str">
        <f>IFERROR(Avdelinger!HT34/Avdelinger!A35,"-")</f>
        <v>-</v>
      </c>
      <c r="H295" s="2"/>
      <c r="I295" s="4"/>
      <c r="J295" s="2"/>
      <c r="K295" s="2"/>
      <c r="L295" s="2"/>
      <c r="M295" s="25"/>
      <c r="N295" s="25"/>
      <c r="O295" s="24"/>
      <c r="P295" s="24"/>
      <c r="Q295" s="24"/>
      <c r="R295" s="24"/>
      <c r="S295" s="24"/>
      <c r="T295" s="24"/>
      <c r="U295" s="24"/>
      <c r="V295" s="24"/>
      <c r="W295" s="24"/>
      <c r="X295" s="24"/>
      <c r="Y295" s="24"/>
      <c r="Z295" s="24"/>
      <c r="AA295" s="24"/>
      <c r="AB295" s="24"/>
      <c r="AC295" s="24"/>
      <c r="AD295" s="24"/>
      <c r="AE295" s="24"/>
      <c r="AF295" s="24"/>
      <c r="AG295" s="24"/>
      <c r="AH295" s="24"/>
      <c r="AI295" s="24"/>
      <c r="AJ295" s="24"/>
    </row>
    <row r="296" spans="1:36" x14ac:dyDescent="0.35">
      <c r="A296" s="24"/>
      <c r="B296" s="18" t="s">
        <v>5</v>
      </c>
      <c r="C296" s="107" t="s">
        <v>252</v>
      </c>
      <c r="D296" s="44" t="s">
        <v>440</v>
      </c>
      <c r="E296" s="143" t="str">
        <f>IF(Avdelinger!HU34&gt;0,"Ja","Nei")</f>
        <v>Nei</v>
      </c>
      <c r="F296" s="2"/>
      <c r="G296" s="159" t="str">
        <f>IFERROR(Avdelinger!HU34/Avdelinger!A35,"-")</f>
        <v>-</v>
      </c>
      <c r="H296" s="2"/>
      <c r="I296" s="4"/>
      <c r="J296" s="2"/>
      <c r="K296" s="2"/>
      <c r="L296" s="2"/>
      <c r="M296" s="25"/>
      <c r="N296" s="25"/>
      <c r="O296" s="24"/>
      <c r="P296" s="24"/>
      <c r="Q296" s="24"/>
      <c r="R296" s="24"/>
      <c r="S296" s="24"/>
      <c r="T296" s="24"/>
      <c r="U296" s="24"/>
      <c r="V296" s="24"/>
      <c r="W296" s="24"/>
      <c r="X296" s="24"/>
      <c r="Y296" s="24"/>
      <c r="Z296" s="24"/>
      <c r="AA296" s="24"/>
      <c r="AB296" s="24"/>
      <c r="AC296" s="24"/>
      <c r="AD296" s="24"/>
      <c r="AE296" s="24"/>
      <c r="AF296" s="24"/>
      <c r="AG296" s="24"/>
      <c r="AH296" s="24"/>
      <c r="AI296" s="24"/>
      <c r="AJ296" s="24"/>
    </row>
    <row r="297" spans="1:36" x14ac:dyDescent="0.35">
      <c r="A297" s="24"/>
      <c r="B297" s="18" t="s">
        <v>5</v>
      </c>
      <c r="C297" s="107" t="s">
        <v>253</v>
      </c>
      <c r="D297" s="44" t="s">
        <v>441</v>
      </c>
      <c r="E297" s="143" t="str">
        <f>IF(Avdelinger!HV34&gt;0,"Ja","Nei")</f>
        <v>Nei</v>
      </c>
      <c r="F297" s="2"/>
      <c r="G297" s="159" t="str">
        <f>IFERROR(Avdelinger!HV34/Avdelinger!A35,"-")</f>
        <v>-</v>
      </c>
      <c r="H297" s="2"/>
      <c r="I297" s="4"/>
      <c r="J297" s="2"/>
      <c r="K297" s="2"/>
      <c r="L297" s="2"/>
      <c r="M297" s="25"/>
      <c r="N297" s="25"/>
      <c r="O297" s="24"/>
      <c r="P297" s="24"/>
      <c r="Q297" s="24"/>
      <c r="R297" s="24"/>
      <c r="S297" s="24"/>
      <c r="T297" s="24"/>
      <c r="U297" s="24"/>
      <c r="V297" s="24"/>
      <c r="W297" s="24"/>
      <c r="X297" s="24"/>
      <c r="Y297" s="24"/>
      <c r="Z297" s="24"/>
      <c r="AA297" s="24"/>
      <c r="AB297" s="24"/>
      <c r="AC297" s="24"/>
      <c r="AD297" s="24"/>
      <c r="AE297" s="24"/>
      <c r="AF297" s="24"/>
      <c r="AG297" s="24"/>
      <c r="AH297" s="24"/>
      <c r="AI297" s="24"/>
      <c r="AJ297" s="24"/>
    </row>
    <row r="298" spans="1:36" x14ac:dyDescent="0.35">
      <c r="A298" s="24"/>
      <c r="B298" s="18" t="s">
        <v>5</v>
      </c>
      <c r="C298" s="107" t="s">
        <v>254</v>
      </c>
      <c r="D298" s="44" t="s">
        <v>442</v>
      </c>
      <c r="E298" s="142">
        <f>Avdelinger!HW34</f>
        <v>0</v>
      </c>
      <c r="F298" s="2"/>
      <c r="G298" s="159"/>
      <c r="H298" s="2"/>
      <c r="I298" s="4"/>
      <c r="J298" s="2"/>
      <c r="K298" s="2"/>
      <c r="L298" s="2"/>
      <c r="M298" s="25"/>
      <c r="N298" s="25"/>
      <c r="O298" s="24"/>
      <c r="P298" s="24"/>
      <c r="Q298" s="24"/>
      <c r="R298" s="24"/>
      <c r="S298" s="24"/>
      <c r="T298" s="24"/>
      <c r="U298" s="24"/>
      <c r="V298" s="24"/>
      <c r="W298" s="24"/>
      <c r="X298" s="24"/>
      <c r="Y298" s="24"/>
      <c r="Z298" s="24"/>
      <c r="AA298" s="24"/>
      <c r="AB298" s="24"/>
      <c r="AC298" s="24"/>
      <c r="AD298" s="24"/>
      <c r="AE298" s="24"/>
      <c r="AF298" s="24"/>
      <c r="AG298" s="24"/>
      <c r="AH298" s="24"/>
      <c r="AI298" s="24"/>
      <c r="AJ298" s="24"/>
    </row>
    <row r="299" spans="1:36" x14ac:dyDescent="0.35">
      <c r="A299" s="24"/>
      <c r="B299" s="18"/>
      <c r="C299" s="107"/>
      <c r="D299" s="2"/>
      <c r="E299" s="4"/>
      <c r="F299" s="2"/>
      <c r="G299" s="159"/>
      <c r="H299" s="2"/>
      <c r="I299" s="4"/>
      <c r="J299" s="2"/>
      <c r="K299" s="2"/>
      <c r="L299" s="2"/>
      <c r="M299" s="25"/>
      <c r="N299" s="25"/>
      <c r="O299" s="24"/>
      <c r="P299" s="24"/>
      <c r="Q299" s="24"/>
      <c r="R299" s="24"/>
      <c r="S299" s="24"/>
      <c r="T299" s="24"/>
      <c r="U299" s="24"/>
      <c r="V299" s="24"/>
      <c r="W299" s="24"/>
      <c r="X299" s="24"/>
      <c r="Y299" s="24"/>
      <c r="Z299" s="24"/>
      <c r="AA299" s="24"/>
      <c r="AB299" s="24"/>
      <c r="AC299" s="24"/>
      <c r="AD299" s="24"/>
      <c r="AE299" s="24"/>
      <c r="AF299" s="24"/>
      <c r="AG299" s="24"/>
      <c r="AH299" s="24"/>
      <c r="AI299" s="24"/>
      <c r="AJ299" s="24"/>
    </row>
    <row r="300" spans="1:36" x14ac:dyDescent="0.35">
      <c r="A300" s="24"/>
      <c r="B300" s="18" t="s">
        <v>5</v>
      </c>
      <c r="C300" s="119" t="s">
        <v>255</v>
      </c>
      <c r="D300" s="44" t="s">
        <v>443</v>
      </c>
      <c r="E300" s="142" t="str">
        <f>IF(Avdelinger!HX34&gt;0,"Ja","Nei")</f>
        <v>Nei</v>
      </c>
      <c r="F300" s="2"/>
      <c r="G300" s="159" t="str">
        <f>IFERROR(Avdelinger!HX34/Avdelinger!A35,"-")</f>
        <v>-</v>
      </c>
      <c r="H300" s="2"/>
      <c r="I300" s="4"/>
      <c r="J300" s="2"/>
      <c r="K300" s="4"/>
      <c r="L300" s="4"/>
      <c r="M300" s="25"/>
      <c r="N300" s="25"/>
      <c r="O300" s="24"/>
      <c r="P300" s="24"/>
      <c r="Q300" s="24"/>
      <c r="R300" s="24"/>
      <c r="S300" s="24"/>
      <c r="T300" s="24"/>
      <c r="U300" s="24"/>
      <c r="V300" s="24"/>
      <c r="W300" s="24"/>
      <c r="X300" s="24"/>
      <c r="Y300" s="24"/>
      <c r="Z300" s="24"/>
      <c r="AA300" s="24"/>
      <c r="AB300" s="24"/>
      <c r="AC300" s="24"/>
      <c r="AD300" s="24"/>
      <c r="AE300" s="24"/>
      <c r="AF300" s="24"/>
      <c r="AG300" s="24"/>
      <c r="AH300" s="24"/>
      <c r="AI300" s="24"/>
      <c r="AJ300" s="24"/>
    </row>
    <row r="301" spans="1:36" x14ac:dyDescent="0.35">
      <c r="A301" s="24"/>
      <c r="B301" s="18" t="s">
        <v>5</v>
      </c>
      <c r="C301" s="107" t="s">
        <v>252</v>
      </c>
      <c r="D301" s="44" t="s">
        <v>444</v>
      </c>
      <c r="E301" s="142" t="str">
        <f>IF(Avdelinger!HY34&gt;0,"Ja","Nei")</f>
        <v>Nei</v>
      </c>
      <c r="F301" s="2"/>
      <c r="G301" s="159" t="str">
        <f>IFERROR(Avdelinger!HY34/Avdelinger!A35,"-")</f>
        <v>-</v>
      </c>
      <c r="H301" s="2"/>
      <c r="I301" s="4"/>
      <c r="J301" s="2"/>
      <c r="K301" s="2"/>
      <c r="L301" s="2"/>
      <c r="M301" s="25"/>
      <c r="N301" s="25"/>
      <c r="O301" s="24"/>
      <c r="P301" s="24"/>
      <c r="Q301" s="24"/>
      <c r="R301" s="24"/>
      <c r="S301" s="24"/>
      <c r="T301" s="24"/>
      <c r="U301" s="24"/>
      <c r="V301" s="24"/>
      <c r="W301" s="24"/>
      <c r="X301" s="24"/>
      <c r="Y301" s="24"/>
      <c r="Z301" s="24"/>
      <c r="AA301" s="24"/>
      <c r="AB301" s="24"/>
      <c r="AC301" s="24"/>
      <c r="AD301" s="24"/>
      <c r="AE301" s="24"/>
      <c r="AF301" s="24"/>
      <c r="AG301" s="24"/>
      <c r="AH301" s="24"/>
      <c r="AI301" s="24"/>
      <c r="AJ301" s="24"/>
    </row>
    <row r="302" spans="1:36" x14ac:dyDescent="0.35">
      <c r="A302" s="24"/>
      <c r="B302" s="18" t="s">
        <v>5</v>
      </c>
      <c r="C302" s="107" t="s">
        <v>256</v>
      </c>
      <c r="D302" s="44" t="s">
        <v>445</v>
      </c>
      <c r="E302" s="142" t="str">
        <f>IF(Avdelinger!HZ34&gt;0,"Ja","Nei")</f>
        <v>Nei</v>
      </c>
      <c r="F302" s="2"/>
      <c r="G302" s="159" t="str">
        <f>IFERROR(Avdelinger!HZ34/Avdelinger!A35,"-")</f>
        <v>-</v>
      </c>
      <c r="H302" s="2"/>
      <c r="I302" s="4"/>
      <c r="J302" s="2"/>
      <c r="K302" s="2"/>
      <c r="L302" s="2"/>
      <c r="M302" s="25"/>
      <c r="N302" s="25"/>
      <c r="O302" s="24"/>
      <c r="P302" s="24"/>
      <c r="Q302" s="24"/>
      <c r="R302" s="24"/>
      <c r="S302" s="24"/>
      <c r="T302" s="24"/>
      <c r="U302" s="24"/>
      <c r="V302" s="24"/>
      <c r="W302" s="24"/>
      <c r="X302" s="24"/>
      <c r="Y302" s="24"/>
      <c r="Z302" s="24"/>
      <c r="AA302" s="24"/>
      <c r="AB302" s="24"/>
      <c r="AC302" s="24"/>
      <c r="AD302" s="24"/>
      <c r="AE302" s="24"/>
      <c r="AF302" s="24"/>
      <c r="AG302" s="24"/>
      <c r="AH302" s="24"/>
      <c r="AI302" s="24"/>
      <c r="AJ302" s="24"/>
    </row>
    <row r="303" spans="1:36" x14ac:dyDescent="0.35">
      <c r="A303" s="24"/>
      <c r="B303" s="18" t="s">
        <v>5</v>
      </c>
      <c r="C303" s="107" t="s">
        <v>257</v>
      </c>
      <c r="D303" s="44" t="s">
        <v>446</v>
      </c>
      <c r="E303" s="142" t="str">
        <f>IF(Avdelinger!IA34&gt;0,"Ja","Nei")</f>
        <v>Nei</v>
      </c>
      <c r="F303" s="2"/>
      <c r="G303" s="159" t="str">
        <f>IFERROR(Avdelinger!IA34/Avdelinger!A35,"-")</f>
        <v>-</v>
      </c>
      <c r="H303" s="2"/>
      <c r="I303" s="4"/>
      <c r="J303" s="2"/>
      <c r="K303" s="2"/>
      <c r="L303" s="2"/>
      <c r="M303" s="25"/>
      <c r="N303" s="25"/>
      <c r="O303" s="24"/>
      <c r="P303" s="24"/>
      <c r="Q303" s="24"/>
      <c r="R303" s="24"/>
      <c r="S303" s="24"/>
      <c r="T303" s="24"/>
      <c r="U303" s="24"/>
      <c r="V303" s="24"/>
      <c r="W303" s="24"/>
      <c r="X303" s="24"/>
      <c r="Y303" s="24"/>
      <c r="Z303" s="24"/>
      <c r="AA303" s="24"/>
      <c r="AB303" s="24"/>
      <c r="AC303" s="24"/>
      <c r="AD303" s="24"/>
      <c r="AE303" s="24"/>
      <c r="AF303" s="24"/>
      <c r="AG303" s="24"/>
      <c r="AH303" s="24"/>
      <c r="AI303" s="24"/>
      <c r="AJ303" s="24"/>
    </row>
    <row r="304" spans="1:36" x14ac:dyDescent="0.35">
      <c r="A304" s="24"/>
      <c r="B304" s="18" t="s">
        <v>5</v>
      </c>
      <c r="C304" s="107" t="s">
        <v>258</v>
      </c>
      <c r="D304" s="44" t="s">
        <v>447</v>
      </c>
      <c r="E304" s="142" t="str">
        <f>IF(Avdelinger!IB34&gt;0,"Ja","Nei")</f>
        <v>Nei</v>
      </c>
      <c r="F304" s="2"/>
      <c r="G304" s="159" t="str">
        <f>IFERROR(Avdelinger!IB34/Avdelinger!A35,"-")</f>
        <v>-</v>
      </c>
      <c r="H304" s="2"/>
      <c r="I304" s="4"/>
      <c r="J304" s="2"/>
      <c r="K304" s="2"/>
      <c r="L304" s="2"/>
      <c r="M304" s="25"/>
      <c r="N304" s="25"/>
      <c r="O304" s="24"/>
      <c r="P304" s="24"/>
      <c r="Q304" s="24"/>
      <c r="R304" s="24"/>
      <c r="S304" s="24"/>
      <c r="T304" s="24"/>
      <c r="U304" s="24"/>
      <c r="V304" s="24"/>
      <c r="W304" s="24"/>
      <c r="X304" s="24"/>
      <c r="Y304" s="24"/>
      <c r="Z304" s="24"/>
      <c r="AA304" s="24"/>
      <c r="AB304" s="24"/>
      <c r="AC304" s="24"/>
      <c r="AD304" s="24"/>
      <c r="AE304" s="24"/>
      <c r="AF304" s="24"/>
      <c r="AG304" s="24"/>
      <c r="AH304" s="24"/>
      <c r="AI304" s="24"/>
      <c r="AJ304" s="24"/>
    </row>
    <row r="305" spans="1:36" x14ac:dyDescent="0.35">
      <c r="A305" s="24"/>
      <c r="B305" s="18" t="s">
        <v>5</v>
      </c>
      <c r="C305" s="107" t="s">
        <v>259</v>
      </c>
      <c r="D305" s="44" t="s">
        <v>448</v>
      </c>
      <c r="E305" s="142" t="str">
        <f>IF(Avdelinger!IC34&gt;0,"Ja","Nei")</f>
        <v>Nei</v>
      </c>
      <c r="F305" s="2"/>
      <c r="G305" s="159" t="str">
        <f>IFERROR(Avdelinger!IC34/Avdelinger!A35,"-")</f>
        <v>-</v>
      </c>
      <c r="H305" s="2"/>
      <c r="I305" s="4"/>
      <c r="J305" s="2"/>
      <c r="K305" s="2"/>
      <c r="L305" s="2"/>
      <c r="M305" s="25"/>
      <c r="N305" s="25"/>
      <c r="O305" s="24"/>
      <c r="P305" s="24"/>
      <c r="Q305" s="24"/>
      <c r="R305" s="24"/>
      <c r="S305" s="24"/>
      <c r="T305" s="24"/>
      <c r="U305" s="24"/>
      <c r="V305" s="24"/>
      <c r="W305" s="24"/>
      <c r="X305" s="24"/>
      <c r="Y305" s="24"/>
      <c r="Z305" s="24"/>
      <c r="AA305" s="24"/>
      <c r="AB305" s="24"/>
      <c r="AC305" s="24"/>
      <c r="AD305" s="24"/>
      <c r="AE305" s="24"/>
      <c r="AF305" s="24"/>
      <c r="AG305" s="24"/>
      <c r="AH305" s="24"/>
      <c r="AI305" s="24"/>
      <c r="AJ305" s="24"/>
    </row>
    <row r="306" spans="1:36" x14ac:dyDescent="0.35">
      <c r="A306" s="24"/>
      <c r="B306" s="18" t="s">
        <v>5</v>
      </c>
      <c r="C306" s="107" t="s">
        <v>260</v>
      </c>
      <c r="D306" s="44" t="s">
        <v>449</v>
      </c>
      <c r="E306" s="142" t="str">
        <f>IF(Avdelinger!ID34&gt;0,"Ja","Nei")</f>
        <v>Nei</v>
      </c>
      <c r="F306" s="2"/>
      <c r="G306" s="159" t="str">
        <f>IFERROR(Avdelinger!ID34/Avdelinger!A35,"-")</f>
        <v>-</v>
      </c>
      <c r="H306" s="2"/>
      <c r="I306" s="4"/>
      <c r="J306" s="2"/>
      <c r="K306" s="2"/>
      <c r="L306" s="2"/>
      <c r="M306" s="25"/>
      <c r="N306" s="25"/>
      <c r="O306" s="24"/>
      <c r="P306" s="24"/>
      <c r="Q306" s="24"/>
      <c r="R306" s="24"/>
      <c r="S306" s="24"/>
      <c r="T306" s="24"/>
      <c r="U306" s="24"/>
      <c r="V306" s="24"/>
      <c r="W306" s="24"/>
      <c r="X306" s="24"/>
      <c r="Y306" s="24"/>
      <c r="Z306" s="24"/>
      <c r="AA306" s="24"/>
      <c r="AB306" s="24"/>
      <c r="AC306" s="24"/>
      <c r="AD306" s="24"/>
      <c r="AE306" s="24"/>
      <c r="AF306" s="24"/>
      <c r="AG306" s="24"/>
      <c r="AH306" s="24"/>
      <c r="AI306" s="24"/>
      <c r="AJ306" s="24"/>
    </row>
    <row r="307" spans="1:36" x14ac:dyDescent="0.35">
      <c r="A307" s="24"/>
      <c r="B307" s="18"/>
      <c r="C307" s="107"/>
      <c r="D307" s="2"/>
      <c r="E307" s="4"/>
      <c r="F307" s="2"/>
      <c r="G307" s="159"/>
      <c r="H307" s="2"/>
      <c r="I307" s="4"/>
      <c r="J307" s="2"/>
      <c r="K307" s="2"/>
      <c r="L307" s="2"/>
      <c r="M307" s="25"/>
      <c r="N307" s="25"/>
      <c r="O307" s="24"/>
      <c r="P307" s="24"/>
      <c r="Q307" s="24"/>
      <c r="R307" s="24"/>
      <c r="S307" s="24"/>
      <c r="T307" s="24"/>
      <c r="U307" s="24"/>
      <c r="V307" s="24"/>
      <c r="W307" s="24"/>
      <c r="X307" s="24"/>
      <c r="Y307" s="24"/>
      <c r="Z307" s="24"/>
      <c r="AA307" s="24"/>
      <c r="AB307" s="24"/>
      <c r="AC307" s="24"/>
      <c r="AD307" s="24"/>
      <c r="AE307" s="24"/>
      <c r="AF307" s="24"/>
      <c r="AG307" s="24"/>
      <c r="AH307" s="24"/>
      <c r="AI307" s="24"/>
      <c r="AJ307" s="24"/>
    </row>
    <row r="308" spans="1:36" x14ac:dyDescent="0.35">
      <c r="A308" s="24"/>
      <c r="B308" s="18" t="s">
        <v>5</v>
      </c>
      <c r="C308" s="119" t="s">
        <v>261</v>
      </c>
      <c r="D308" s="44" t="s">
        <v>450</v>
      </c>
      <c r="E308" s="142" t="str">
        <f>IF(Avdelinger!IE34&gt;0,"Ja","Nei")</f>
        <v>Nei</v>
      </c>
      <c r="F308" s="2"/>
      <c r="G308" s="159" t="str">
        <f>IFERROR(Avdelinger!IE34/Avdelinger!A35,"-")</f>
        <v>-</v>
      </c>
      <c r="H308" s="2"/>
      <c r="I308" s="4"/>
      <c r="J308" s="2"/>
      <c r="K308" s="2"/>
      <c r="L308" s="2"/>
      <c r="M308" s="25"/>
      <c r="N308" s="25"/>
      <c r="O308" s="24"/>
      <c r="P308" s="24"/>
      <c r="Q308" s="24"/>
      <c r="R308" s="24"/>
      <c r="S308" s="24"/>
      <c r="T308" s="24"/>
      <c r="U308" s="24"/>
      <c r="V308" s="24"/>
      <c r="W308" s="24"/>
      <c r="X308" s="24"/>
      <c r="Y308" s="24"/>
      <c r="Z308" s="24"/>
      <c r="AA308" s="24"/>
      <c r="AB308" s="24"/>
      <c r="AC308" s="24"/>
      <c r="AD308" s="24"/>
      <c r="AE308" s="24"/>
      <c r="AF308" s="24"/>
      <c r="AG308" s="24"/>
      <c r="AH308" s="24"/>
      <c r="AI308" s="24"/>
      <c r="AJ308" s="24"/>
    </row>
    <row r="309" spans="1:36" x14ac:dyDescent="0.35">
      <c r="A309" s="24"/>
      <c r="B309" s="18" t="s">
        <v>5</v>
      </c>
      <c r="C309" s="107" t="s">
        <v>252</v>
      </c>
      <c r="D309" s="44" t="s">
        <v>451</v>
      </c>
      <c r="E309" s="142" t="str">
        <f>IF(Avdelinger!IF34&gt;0,"Ja","Nei")</f>
        <v>Nei</v>
      </c>
      <c r="F309" s="2"/>
      <c r="G309" s="159" t="str">
        <f>IFERROR(Avdelinger!IF34/Avdelinger!A35,"-")</f>
        <v>-</v>
      </c>
      <c r="H309" s="2"/>
      <c r="I309" s="4"/>
      <c r="J309" s="2"/>
      <c r="K309" s="2"/>
      <c r="L309" s="2"/>
      <c r="M309" s="25"/>
      <c r="N309" s="25"/>
      <c r="O309" s="24"/>
      <c r="P309" s="24"/>
      <c r="Q309" s="24"/>
      <c r="R309" s="24"/>
      <c r="S309" s="24"/>
      <c r="T309" s="24"/>
      <c r="U309" s="24"/>
      <c r="V309" s="24"/>
      <c r="W309" s="24"/>
      <c r="X309" s="24"/>
      <c r="Y309" s="24"/>
      <c r="Z309" s="24"/>
      <c r="AA309" s="24"/>
      <c r="AB309" s="24"/>
      <c r="AC309" s="24"/>
      <c r="AD309" s="24"/>
      <c r="AE309" s="24"/>
      <c r="AF309" s="24"/>
      <c r="AG309" s="24"/>
      <c r="AH309" s="24"/>
      <c r="AI309" s="24"/>
      <c r="AJ309" s="24"/>
    </row>
    <row r="310" spans="1:36" x14ac:dyDescent="0.35">
      <c r="A310" s="24"/>
      <c r="B310" s="18" t="s">
        <v>5</v>
      </c>
      <c r="C310" s="107" t="s">
        <v>262</v>
      </c>
      <c r="D310" s="44" t="s">
        <v>452</v>
      </c>
      <c r="E310" s="141">
        <f>Avdelinger!IG34</f>
        <v>0</v>
      </c>
      <c r="F310" s="2"/>
      <c r="G310" s="159"/>
      <c r="H310" s="2"/>
      <c r="I310" s="4"/>
      <c r="J310" s="2"/>
      <c r="K310" s="2"/>
      <c r="L310" s="2"/>
      <c r="M310" s="25"/>
      <c r="N310" s="25"/>
      <c r="O310" s="24"/>
      <c r="P310" s="24"/>
      <c r="Q310" s="24"/>
      <c r="R310" s="24"/>
      <c r="S310" s="24"/>
      <c r="T310" s="24"/>
      <c r="U310" s="24"/>
      <c r="V310" s="24"/>
      <c r="W310" s="24"/>
      <c r="X310" s="24"/>
      <c r="Y310" s="24"/>
      <c r="Z310" s="24"/>
      <c r="AA310" s="24"/>
      <c r="AB310" s="24"/>
      <c r="AC310" s="24"/>
      <c r="AD310" s="24"/>
      <c r="AE310" s="24"/>
      <c r="AF310" s="24"/>
      <c r="AG310" s="24"/>
      <c r="AH310" s="24"/>
      <c r="AI310" s="24"/>
      <c r="AJ310" s="24"/>
    </row>
    <row r="311" spans="1:36" x14ac:dyDescent="0.35">
      <c r="A311" s="24"/>
      <c r="B311" s="18" t="s">
        <v>5</v>
      </c>
      <c r="C311" s="107" t="s">
        <v>263</v>
      </c>
      <c r="D311" s="44" t="s">
        <v>453</v>
      </c>
      <c r="E311" s="141">
        <f>Avdelinger!IH34</f>
        <v>0</v>
      </c>
      <c r="F311" s="2"/>
      <c r="G311" s="159"/>
      <c r="H311" s="2"/>
      <c r="I311" s="4"/>
      <c r="J311" s="2"/>
      <c r="K311" s="2"/>
      <c r="L311" s="2"/>
      <c r="M311" s="25"/>
      <c r="N311" s="25"/>
      <c r="O311" s="24"/>
      <c r="P311" s="24"/>
      <c r="Q311" s="24"/>
      <c r="R311" s="24"/>
      <c r="S311" s="24"/>
      <c r="T311" s="24"/>
      <c r="U311" s="24"/>
      <c r="V311" s="24"/>
      <c r="W311" s="24"/>
      <c r="X311" s="24"/>
      <c r="Y311" s="24"/>
      <c r="Z311" s="24"/>
      <c r="AA311" s="24"/>
      <c r="AB311" s="24"/>
      <c r="AC311" s="24"/>
      <c r="AD311" s="24"/>
      <c r="AE311" s="24"/>
      <c r="AF311" s="24"/>
      <c r="AG311" s="24"/>
      <c r="AH311" s="24"/>
      <c r="AI311" s="24"/>
      <c r="AJ311" s="24"/>
    </row>
    <row r="312" spans="1:36" x14ac:dyDescent="0.35">
      <c r="A312" s="24"/>
      <c r="B312" s="18"/>
      <c r="C312" s="107"/>
      <c r="D312" s="2"/>
      <c r="E312" s="4"/>
      <c r="F312" s="2"/>
      <c r="G312" s="159"/>
      <c r="H312" s="2"/>
      <c r="I312" s="4"/>
      <c r="J312" s="2"/>
      <c r="K312" s="2"/>
      <c r="L312" s="2"/>
      <c r="M312" s="25"/>
      <c r="N312" s="25"/>
      <c r="O312" s="24"/>
      <c r="P312" s="24"/>
      <c r="Q312" s="24"/>
      <c r="R312" s="24"/>
      <c r="S312" s="24"/>
      <c r="T312" s="24"/>
      <c r="U312" s="24"/>
      <c r="V312" s="24"/>
      <c r="W312" s="24"/>
      <c r="X312" s="24"/>
      <c r="Y312" s="24"/>
      <c r="Z312" s="24"/>
      <c r="AA312" s="24"/>
      <c r="AB312" s="24"/>
      <c r="AC312" s="24"/>
      <c r="AD312" s="24"/>
      <c r="AE312" s="24"/>
      <c r="AF312" s="24"/>
      <c r="AG312" s="24"/>
      <c r="AH312" s="24"/>
      <c r="AI312" s="24"/>
      <c r="AJ312" s="24"/>
    </row>
    <row r="313" spans="1:36" x14ac:dyDescent="0.35">
      <c r="A313" s="24"/>
      <c r="B313" s="18" t="s">
        <v>5</v>
      </c>
      <c r="C313" s="119" t="s">
        <v>264</v>
      </c>
      <c r="D313" s="44" t="s">
        <v>454</v>
      </c>
      <c r="E313" s="142" t="str">
        <f>IF(Avdelinger!II34&gt;0,"Ja","Nei")</f>
        <v>Nei</v>
      </c>
      <c r="F313" s="2"/>
      <c r="G313" s="159" t="str">
        <f>IFERROR(Avdelinger!II34/Avdelinger!A35,"-")</f>
        <v>-</v>
      </c>
      <c r="H313" s="2"/>
      <c r="I313" s="4"/>
      <c r="J313" s="2"/>
      <c r="K313" s="2"/>
      <c r="L313" s="2"/>
      <c r="M313" s="25"/>
      <c r="N313" s="25"/>
      <c r="O313" s="24"/>
      <c r="P313" s="24"/>
      <c r="Q313" s="24"/>
      <c r="R313" s="24"/>
      <c r="S313" s="24"/>
      <c r="T313" s="24"/>
      <c r="U313" s="24"/>
      <c r="V313" s="24"/>
      <c r="W313" s="24"/>
      <c r="X313" s="24"/>
      <c r="Y313" s="24"/>
      <c r="Z313" s="24"/>
      <c r="AA313" s="24"/>
      <c r="AB313" s="24"/>
      <c r="AC313" s="24"/>
      <c r="AD313" s="24"/>
      <c r="AE313" s="24"/>
      <c r="AF313" s="24"/>
      <c r="AG313" s="24"/>
      <c r="AH313" s="24"/>
      <c r="AI313" s="24"/>
      <c r="AJ313" s="24"/>
    </row>
    <row r="314" spans="1:36" x14ac:dyDescent="0.35">
      <c r="A314" s="24"/>
      <c r="B314" s="18" t="s">
        <v>5</v>
      </c>
      <c r="C314" s="107" t="s">
        <v>252</v>
      </c>
      <c r="D314" s="44" t="s">
        <v>455</v>
      </c>
      <c r="E314" s="142" t="str">
        <f>IF(Avdelinger!IJ34&gt;0,"Ja","Nei")</f>
        <v>Nei</v>
      </c>
      <c r="F314" s="2"/>
      <c r="G314" s="159" t="str">
        <f>IFERROR(Avdelinger!IJ34/Avdelinger!A35,"-")</f>
        <v>-</v>
      </c>
      <c r="H314" s="2"/>
      <c r="I314" s="4"/>
      <c r="J314" s="2"/>
      <c r="K314" s="2"/>
      <c r="L314" s="2"/>
      <c r="M314" s="25"/>
      <c r="N314" s="25"/>
      <c r="O314" s="24"/>
      <c r="P314" s="24"/>
      <c r="Q314" s="24"/>
      <c r="R314" s="24"/>
      <c r="S314" s="24"/>
      <c r="T314" s="24"/>
      <c r="U314" s="24"/>
      <c r="V314" s="24"/>
      <c r="W314" s="24"/>
      <c r="X314" s="24"/>
      <c r="Y314" s="24"/>
      <c r="Z314" s="24"/>
      <c r="AA314" s="24"/>
      <c r="AB314" s="24"/>
      <c r="AC314" s="24"/>
      <c r="AD314" s="24"/>
      <c r="AE314" s="24"/>
      <c r="AF314" s="24"/>
      <c r="AG314" s="24"/>
      <c r="AH314" s="24"/>
      <c r="AI314" s="24"/>
      <c r="AJ314" s="24"/>
    </row>
    <row r="315" spans="1:36" x14ac:dyDescent="0.35">
      <c r="A315" s="24"/>
      <c r="B315" s="18" t="s">
        <v>5</v>
      </c>
      <c r="C315" s="107" t="s">
        <v>265</v>
      </c>
      <c r="D315" s="44" t="s">
        <v>456</v>
      </c>
      <c r="E315" s="141">
        <f>Avdelinger!IK34</f>
        <v>0</v>
      </c>
      <c r="F315" s="2"/>
      <c r="G315" s="159"/>
      <c r="H315" s="2"/>
      <c r="I315" s="4"/>
      <c r="J315" s="2"/>
      <c r="K315" s="2"/>
      <c r="L315" s="2"/>
      <c r="M315" s="25"/>
      <c r="N315" s="25"/>
      <c r="O315" s="24"/>
      <c r="P315" s="24"/>
      <c r="Q315" s="24"/>
      <c r="R315" s="24"/>
      <c r="S315" s="24"/>
      <c r="T315" s="24"/>
      <c r="U315" s="24"/>
      <c r="V315" s="24"/>
      <c r="W315" s="24"/>
      <c r="X315" s="24"/>
      <c r="Y315" s="24"/>
      <c r="Z315" s="24"/>
      <c r="AA315" s="24"/>
      <c r="AB315" s="24"/>
      <c r="AC315" s="24"/>
      <c r="AD315" s="24"/>
      <c r="AE315" s="24"/>
      <c r="AF315" s="24"/>
      <c r="AG315" s="24"/>
      <c r="AH315" s="24"/>
      <c r="AI315" s="24"/>
      <c r="AJ315" s="24"/>
    </row>
    <row r="316" spans="1:36" x14ac:dyDescent="0.35">
      <c r="A316" s="24"/>
      <c r="B316" s="18"/>
      <c r="C316" s="107"/>
      <c r="D316" s="2"/>
      <c r="E316" s="4"/>
      <c r="F316" s="2"/>
      <c r="G316" s="159"/>
      <c r="H316" s="2"/>
      <c r="I316" s="4"/>
      <c r="J316" s="2"/>
      <c r="K316" s="2"/>
      <c r="L316" s="2"/>
      <c r="M316" s="25"/>
      <c r="N316" s="25"/>
      <c r="O316" s="24"/>
      <c r="P316" s="24"/>
      <c r="Q316" s="24"/>
      <c r="R316" s="24"/>
      <c r="S316" s="24"/>
      <c r="T316" s="24"/>
      <c r="U316" s="24"/>
      <c r="V316" s="24"/>
      <c r="W316" s="24"/>
      <c r="X316" s="24"/>
      <c r="Y316" s="24"/>
      <c r="Z316" s="24"/>
      <c r="AA316" s="24"/>
      <c r="AB316" s="24"/>
      <c r="AC316" s="24"/>
      <c r="AD316" s="24"/>
      <c r="AE316" s="24"/>
      <c r="AF316" s="24"/>
      <c r="AG316" s="24"/>
      <c r="AH316" s="24"/>
      <c r="AI316" s="24"/>
      <c r="AJ316" s="24"/>
    </row>
    <row r="317" spans="1:36" x14ac:dyDescent="0.35">
      <c r="A317" s="24"/>
      <c r="B317" s="18" t="s">
        <v>5</v>
      </c>
      <c r="C317" s="119" t="s">
        <v>266</v>
      </c>
      <c r="D317" s="44" t="s">
        <v>457</v>
      </c>
      <c r="E317" s="142" t="str">
        <f>IF(Avdelinger!IL34&gt;0,"Ja","Nei")</f>
        <v>Nei</v>
      </c>
      <c r="F317" s="2"/>
      <c r="G317" s="159" t="str">
        <f>IFERROR(Avdelinger!IL34/Avdelinger!A35,"-")</f>
        <v>-</v>
      </c>
      <c r="H317" s="2"/>
      <c r="I317" s="4"/>
      <c r="J317" s="2"/>
      <c r="K317" s="2"/>
      <c r="L317" s="2"/>
      <c r="M317" s="25"/>
      <c r="N317" s="25"/>
      <c r="O317" s="24"/>
      <c r="P317" s="24"/>
      <c r="Q317" s="24"/>
      <c r="R317" s="24"/>
      <c r="S317" s="24"/>
      <c r="T317" s="24"/>
      <c r="U317" s="24"/>
      <c r="V317" s="24"/>
      <c r="W317" s="24"/>
      <c r="X317" s="24"/>
      <c r="Y317" s="24"/>
      <c r="Z317" s="24"/>
      <c r="AA317" s="24"/>
      <c r="AB317" s="24"/>
      <c r="AC317" s="24"/>
      <c r="AD317" s="24"/>
      <c r="AE317" s="24"/>
      <c r="AF317" s="24"/>
      <c r="AG317" s="24"/>
      <c r="AH317" s="24"/>
      <c r="AI317" s="24"/>
      <c r="AJ317" s="24"/>
    </row>
    <row r="318" spans="1:36" x14ac:dyDescent="0.35">
      <c r="A318" s="24"/>
      <c r="B318" s="18" t="s">
        <v>5</v>
      </c>
      <c r="C318" s="107" t="s">
        <v>252</v>
      </c>
      <c r="D318" s="44" t="s">
        <v>458</v>
      </c>
      <c r="E318" s="142" t="str">
        <f>IF(Avdelinger!IM34&gt;0,"Ja","Nei")</f>
        <v>Nei</v>
      </c>
      <c r="F318" s="2"/>
      <c r="G318" s="159" t="str">
        <f>IFERROR(Avdelinger!IM34/Avdelinger!A35,"-")</f>
        <v>-</v>
      </c>
      <c r="H318" s="2"/>
      <c r="I318" s="4"/>
      <c r="J318" s="2"/>
      <c r="K318" s="2"/>
      <c r="L318" s="2"/>
      <c r="M318" s="25"/>
      <c r="N318" s="25"/>
      <c r="O318" s="24"/>
      <c r="P318" s="24"/>
      <c r="Q318" s="24"/>
      <c r="R318" s="24"/>
      <c r="S318" s="24"/>
      <c r="T318" s="24"/>
      <c r="U318" s="24"/>
      <c r="V318" s="24"/>
      <c r="W318" s="24"/>
      <c r="X318" s="24"/>
      <c r="Y318" s="24"/>
      <c r="Z318" s="24"/>
      <c r="AA318" s="24"/>
      <c r="AB318" s="24"/>
      <c r="AC318" s="24"/>
      <c r="AD318" s="24"/>
      <c r="AE318" s="24"/>
      <c r="AF318" s="24"/>
      <c r="AG318" s="24"/>
      <c r="AH318" s="24"/>
      <c r="AI318" s="24"/>
      <c r="AJ318" s="24"/>
    </row>
    <row r="319" spans="1:36" x14ac:dyDescent="0.35">
      <c r="A319" s="24"/>
      <c r="B319" s="18" t="s">
        <v>5</v>
      </c>
      <c r="C319" s="107" t="s">
        <v>267</v>
      </c>
      <c r="D319" s="44" t="s">
        <v>459</v>
      </c>
      <c r="E319" s="142" t="str">
        <f>IF(Avdelinger!IN34&gt;0,"Ja","Nei")</f>
        <v>Nei</v>
      </c>
      <c r="F319" s="2"/>
      <c r="G319" s="159" t="str">
        <f>IFERROR(Avdelinger!IN34/Avdelinger!A35,"-")</f>
        <v>-</v>
      </c>
      <c r="H319" s="2"/>
      <c r="I319" s="4"/>
      <c r="J319" s="2"/>
      <c r="K319" s="2"/>
      <c r="L319" s="2"/>
      <c r="M319" s="25"/>
      <c r="N319" s="25"/>
      <c r="O319" s="24"/>
      <c r="P319" s="24"/>
      <c r="Q319" s="24"/>
      <c r="R319" s="24"/>
      <c r="S319" s="24"/>
      <c r="T319" s="24"/>
      <c r="U319" s="24"/>
      <c r="V319" s="24"/>
      <c r="W319" s="24"/>
      <c r="X319" s="24"/>
      <c r="Y319" s="24"/>
      <c r="Z319" s="24"/>
      <c r="AA319" s="24"/>
      <c r="AB319" s="24"/>
      <c r="AC319" s="24"/>
      <c r="AD319" s="24"/>
      <c r="AE319" s="24"/>
      <c r="AF319" s="24"/>
      <c r="AG319" s="24"/>
      <c r="AH319" s="24"/>
      <c r="AI319" s="24"/>
      <c r="AJ319" s="24"/>
    </row>
    <row r="320" spans="1:36" x14ac:dyDescent="0.35">
      <c r="A320" s="24"/>
      <c r="B320" s="18" t="s">
        <v>5</v>
      </c>
      <c r="C320" s="107" t="s">
        <v>268</v>
      </c>
      <c r="D320" s="44" t="s">
        <v>460</v>
      </c>
      <c r="E320" s="141">
        <f>Avdelinger!IO34</f>
        <v>0</v>
      </c>
      <c r="F320" s="2"/>
      <c r="G320" s="159"/>
      <c r="H320" s="2"/>
      <c r="I320" s="4"/>
      <c r="J320" s="2"/>
      <c r="K320" s="2"/>
      <c r="L320" s="2"/>
      <c r="M320" s="25"/>
      <c r="N320" s="25"/>
      <c r="O320" s="24"/>
      <c r="P320" s="24"/>
      <c r="Q320" s="24"/>
      <c r="R320" s="24"/>
      <c r="S320" s="24"/>
      <c r="T320" s="24"/>
      <c r="U320" s="24"/>
      <c r="V320" s="24"/>
      <c r="W320" s="24"/>
      <c r="X320" s="24"/>
      <c r="Y320" s="24"/>
      <c r="Z320" s="24"/>
      <c r="AA320" s="24"/>
      <c r="AB320" s="24"/>
      <c r="AC320" s="24"/>
      <c r="AD320" s="24"/>
      <c r="AE320" s="24"/>
      <c r="AF320" s="24"/>
      <c r="AG320" s="24"/>
      <c r="AH320" s="24"/>
      <c r="AI320" s="24"/>
      <c r="AJ320" s="24"/>
    </row>
    <row r="321" spans="1:36" x14ac:dyDescent="0.35">
      <c r="A321" s="24"/>
      <c r="B321" s="18"/>
      <c r="C321" s="107"/>
      <c r="D321" s="2"/>
      <c r="E321" s="4"/>
      <c r="F321" s="2"/>
      <c r="G321" s="159"/>
      <c r="H321" s="2"/>
      <c r="I321" s="4"/>
      <c r="J321" s="2"/>
      <c r="K321" s="2"/>
      <c r="L321" s="2"/>
      <c r="M321" s="25"/>
      <c r="N321" s="25"/>
      <c r="O321" s="24"/>
      <c r="P321" s="24"/>
      <c r="Q321" s="24"/>
      <c r="R321" s="24"/>
      <c r="S321" s="24"/>
      <c r="T321" s="24"/>
      <c r="U321" s="24"/>
      <c r="V321" s="24"/>
      <c r="W321" s="24"/>
      <c r="X321" s="24"/>
      <c r="Y321" s="24"/>
      <c r="Z321" s="24"/>
      <c r="AA321" s="24"/>
      <c r="AB321" s="24"/>
      <c r="AC321" s="24"/>
      <c r="AD321" s="24"/>
      <c r="AE321" s="24"/>
      <c r="AF321" s="24"/>
      <c r="AG321" s="24"/>
      <c r="AH321" s="24"/>
      <c r="AI321" s="24"/>
      <c r="AJ321" s="24"/>
    </row>
    <row r="322" spans="1:36" x14ac:dyDescent="0.35">
      <c r="A322" s="24"/>
      <c r="B322" s="18" t="s">
        <v>5</v>
      </c>
      <c r="C322" s="119" t="s">
        <v>269</v>
      </c>
      <c r="D322" s="44" t="s">
        <v>461</v>
      </c>
      <c r="E322" s="142" t="str">
        <f>IF(Avdelinger!IP34&gt;0,"Ja","Nei")</f>
        <v>Nei</v>
      </c>
      <c r="F322" s="2"/>
      <c r="G322" s="159" t="str">
        <f>IFERROR(Avdelinger!IP34/Avdelinger!A35,"-")</f>
        <v>-</v>
      </c>
      <c r="H322" s="2"/>
      <c r="I322" s="4"/>
      <c r="J322" s="2"/>
      <c r="K322" s="2"/>
      <c r="L322" s="2"/>
      <c r="M322" s="25"/>
      <c r="N322" s="25"/>
      <c r="O322" s="24"/>
      <c r="P322" s="24"/>
      <c r="Q322" s="24"/>
      <c r="R322" s="24"/>
      <c r="S322" s="24"/>
      <c r="T322" s="24"/>
      <c r="U322" s="24"/>
      <c r="V322" s="24"/>
      <c r="W322" s="24"/>
      <c r="X322" s="24"/>
      <c r="Y322" s="24"/>
      <c r="Z322" s="24"/>
      <c r="AA322" s="24"/>
      <c r="AB322" s="24"/>
      <c r="AC322" s="24"/>
      <c r="AD322" s="24"/>
      <c r="AE322" s="24"/>
      <c r="AF322" s="24"/>
      <c r="AG322" s="24"/>
      <c r="AH322" s="24"/>
      <c r="AI322" s="24"/>
      <c r="AJ322" s="24"/>
    </row>
    <row r="323" spans="1:36" x14ac:dyDescent="0.35">
      <c r="A323" s="24"/>
      <c r="B323" s="18" t="s">
        <v>5</v>
      </c>
      <c r="C323" s="107" t="s">
        <v>252</v>
      </c>
      <c r="D323" s="44" t="s">
        <v>462</v>
      </c>
      <c r="E323" s="142" t="str">
        <f>IF(Avdelinger!IQ34&gt;0,"Ja","Nei")</f>
        <v>Nei</v>
      </c>
      <c r="F323" s="2"/>
      <c r="G323" s="159" t="str">
        <f>IFERROR(Avdelinger!IQ34/Avdelinger!A35,"-")</f>
        <v>-</v>
      </c>
      <c r="H323" s="2"/>
      <c r="I323" s="4"/>
      <c r="J323" s="2"/>
      <c r="K323" s="2"/>
      <c r="L323" s="2"/>
      <c r="M323" s="25"/>
      <c r="N323" s="25"/>
      <c r="O323" s="24"/>
      <c r="P323" s="24"/>
      <c r="Q323" s="24"/>
      <c r="R323" s="24"/>
      <c r="S323" s="24"/>
      <c r="T323" s="24"/>
      <c r="U323" s="24"/>
      <c r="V323" s="24"/>
      <c r="W323" s="24"/>
      <c r="X323" s="24"/>
      <c r="Y323" s="24"/>
      <c r="Z323" s="24"/>
      <c r="AA323" s="24"/>
      <c r="AB323" s="24"/>
      <c r="AC323" s="24"/>
      <c r="AD323" s="24"/>
      <c r="AE323" s="24"/>
      <c r="AF323" s="24"/>
      <c r="AG323" s="24"/>
      <c r="AH323" s="24"/>
      <c r="AI323" s="24"/>
      <c r="AJ323" s="24"/>
    </row>
    <row r="324" spans="1:36" x14ac:dyDescent="0.35">
      <c r="A324" s="24"/>
      <c r="B324" s="18" t="s">
        <v>5</v>
      </c>
      <c r="C324" s="107" t="s">
        <v>268</v>
      </c>
      <c r="D324" s="44" t="s">
        <v>463</v>
      </c>
      <c r="E324" s="141">
        <f>Avdelinger!IR34</f>
        <v>0</v>
      </c>
      <c r="F324" s="2"/>
      <c r="G324" s="159"/>
      <c r="H324" s="2"/>
      <c r="I324" s="4"/>
      <c r="J324" s="2"/>
      <c r="K324" s="2"/>
      <c r="L324" s="2"/>
      <c r="M324" s="25"/>
      <c r="N324" s="25"/>
      <c r="O324" s="24"/>
      <c r="P324" s="24"/>
      <c r="Q324" s="24"/>
      <c r="R324" s="24"/>
      <c r="S324" s="24"/>
      <c r="T324" s="24"/>
      <c r="U324" s="24"/>
      <c r="V324" s="24"/>
      <c r="W324" s="24"/>
      <c r="X324" s="24"/>
      <c r="Y324" s="24"/>
      <c r="Z324" s="24"/>
      <c r="AA324" s="24"/>
      <c r="AB324" s="24"/>
      <c r="AC324" s="24"/>
      <c r="AD324" s="24"/>
      <c r="AE324" s="24"/>
      <c r="AF324" s="24"/>
      <c r="AG324" s="24"/>
      <c r="AH324" s="24"/>
      <c r="AI324" s="24"/>
      <c r="AJ324" s="24"/>
    </row>
    <row r="325" spans="1:36" x14ac:dyDescent="0.35">
      <c r="A325" s="24"/>
      <c r="B325" s="18"/>
      <c r="C325" s="107"/>
      <c r="D325" s="2"/>
      <c r="E325" s="4"/>
      <c r="F325" s="2"/>
      <c r="G325" s="159"/>
      <c r="H325" s="2"/>
      <c r="I325" s="4"/>
      <c r="J325" s="2"/>
      <c r="K325" s="2"/>
      <c r="L325" s="2"/>
      <c r="M325" s="25"/>
      <c r="N325" s="25"/>
      <c r="O325" s="24"/>
      <c r="P325" s="24"/>
      <c r="Q325" s="24"/>
      <c r="R325" s="24"/>
      <c r="S325" s="24"/>
      <c r="T325" s="24"/>
      <c r="U325" s="24"/>
      <c r="V325" s="24"/>
      <c r="W325" s="24"/>
      <c r="X325" s="24"/>
      <c r="Y325" s="24"/>
      <c r="Z325" s="24"/>
      <c r="AA325" s="24"/>
      <c r="AB325" s="24"/>
      <c r="AC325" s="24"/>
      <c r="AD325" s="24"/>
      <c r="AE325" s="24"/>
      <c r="AF325" s="24"/>
      <c r="AG325" s="24"/>
      <c r="AH325" s="24"/>
      <c r="AI325" s="24"/>
      <c r="AJ325" s="24"/>
    </row>
    <row r="326" spans="1:36" x14ac:dyDescent="0.35">
      <c r="A326" s="24"/>
      <c r="B326" s="18" t="s">
        <v>5</v>
      </c>
      <c r="C326" s="119" t="s">
        <v>270</v>
      </c>
      <c r="D326" s="44" t="s">
        <v>464</v>
      </c>
      <c r="E326" s="142" t="str">
        <f>IF(Avdelinger!IS34&gt;0,"Ja","Nei")</f>
        <v>Nei</v>
      </c>
      <c r="F326" s="2"/>
      <c r="G326" s="159" t="str">
        <f>IFERROR(Avdelinger!IS34/Avdelinger!A35,"-")</f>
        <v>-</v>
      </c>
      <c r="H326" s="2"/>
      <c r="I326" s="4"/>
      <c r="J326" s="2"/>
      <c r="K326" s="2"/>
      <c r="L326" s="2"/>
      <c r="M326" s="25"/>
      <c r="N326" s="25"/>
      <c r="O326" s="24"/>
      <c r="P326" s="24"/>
      <c r="Q326" s="24"/>
      <c r="R326" s="24"/>
      <c r="S326" s="24"/>
      <c r="T326" s="24"/>
      <c r="U326" s="24"/>
      <c r="V326" s="24"/>
      <c r="W326" s="24"/>
      <c r="X326" s="24"/>
      <c r="Y326" s="24"/>
      <c r="Z326" s="24"/>
      <c r="AA326" s="24"/>
      <c r="AB326" s="24"/>
      <c r="AC326" s="24"/>
      <c r="AD326" s="24"/>
      <c r="AE326" s="24"/>
      <c r="AF326" s="24"/>
      <c r="AG326" s="24"/>
      <c r="AH326" s="24"/>
      <c r="AI326" s="24"/>
      <c r="AJ326" s="24"/>
    </row>
    <row r="327" spans="1:36" x14ac:dyDescent="0.35">
      <c r="A327" s="24"/>
      <c r="B327" s="18" t="s">
        <v>5</v>
      </c>
      <c r="C327" s="107" t="s">
        <v>252</v>
      </c>
      <c r="D327" s="44" t="s">
        <v>465</v>
      </c>
      <c r="E327" s="142" t="str">
        <f>IF(Avdelinger!IT34&gt;0,"Ja","Nei")</f>
        <v>Nei</v>
      </c>
      <c r="F327" s="2"/>
      <c r="G327" s="159" t="str">
        <f>IFERROR(Avdelinger!IT34/Avdelinger!A35,"-")</f>
        <v>-</v>
      </c>
      <c r="H327" s="2"/>
      <c r="I327" s="4"/>
      <c r="J327" s="2"/>
      <c r="K327" s="2"/>
      <c r="L327" s="2"/>
      <c r="M327" s="25"/>
      <c r="N327" s="25"/>
      <c r="O327" s="24"/>
      <c r="P327" s="24"/>
      <c r="Q327" s="24"/>
      <c r="R327" s="24"/>
      <c r="S327" s="24"/>
      <c r="T327" s="24"/>
      <c r="U327" s="24"/>
      <c r="V327" s="24"/>
      <c r="W327" s="24"/>
      <c r="X327" s="24"/>
      <c r="Y327" s="24"/>
      <c r="Z327" s="24"/>
      <c r="AA327" s="24"/>
      <c r="AB327" s="24"/>
      <c r="AC327" s="24"/>
      <c r="AD327" s="24"/>
      <c r="AE327" s="24"/>
      <c r="AF327" s="24"/>
      <c r="AG327" s="24"/>
      <c r="AH327" s="24"/>
      <c r="AI327" s="24"/>
      <c r="AJ327" s="24"/>
    </row>
    <row r="328" spans="1:36" x14ac:dyDescent="0.35">
      <c r="A328" s="24"/>
      <c r="B328" s="18" t="s">
        <v>5</v>
      </c>
      <c r="C328" s="107" t="s">
        <v>271</v>
      </c>
      <c r="D328" s="44" t="s">
        <v>466</v>
      </c>
      <c r="E328" s="141">
        <f>Avdelinger!IU34</f>
        <v>0</v>
      </c>
      <c r="F328" s="2"/>
      <c r="G328" s="159"/>
      <c r="H328" s="2"/>
      <c r="I328" s="4"/>
      <c r="J328" s="2"/>
      <c r="K328" s="2"/>
      <c r="L328" s="2"/>
      <c r="M328" s="25"/>
      <c r="N328" s="25"/>
      <c r="O328" s="24"/>
      <c r="P328" s="24"/>
      <c r="Q328" s="24"/>
      <c r="R328" s="24"/>
      <c r="S328" s="24"/>
      <c r="T328" s="24"/>
      <c r="U328" s="24"/>
      <c r="V328" s="24"/>
      <c r="W328" s="24"/>
      <c r="X328" s="24"/>
      <c r="Y328" s="24"/>
      <c r="Z328" s="24"/>
      <c r="AA328" s="24"/>
      <c r="AB328" s="24"/>
      <c r="AC328" s="24"/>
      <c r="AD328" s="24"/>
      <c r="AE328" s="24"/>
      <c r="AF328" s="24"/>
      <c r="AG328" s="24"/>
      <c r="AH328" s="24"/>
      <c r="AI328" s="24"/>
      <c r="AJ328" s="24"/>
    </row>
    <row r="329" spans="1:36" x14ac:dyDescent="0.35">
      <c r="A329" s="24"/>
      <c r="B329" s="18"/>
      <c r="C329" s="107"/>
      <c r="D329" s="2"/>
      <c r="E329" s="4"/>
      <c r="F329" s="2"/>
      <c r="G329" s="159"/>
      <c r="H329" s="2"/>
      <c r="I329" s="4"/>
      <c r="J329" s="2"/>
      <c r="K329" s="2"/>
      <c r="L329" s="2"/>
      <c r="M329" s="25"/>
      <c r="N329" s="25"/>
      <c r="O329" s="24"/>
      <c r="P329" s="24"/>
      <c r="Q329" s="24"/>
      <c r="R329" s="24"/>
      <c r="S329" s="24"/>
      <c r="T329" s="24"/>
      <c r="U329" s="24"/>
      <c r="V329" s="24"/>
      <c r="W329" s="24"/>
      <c r="X329" s="24"/>
      <c r="Y329" s="24"/>
      <c r="Z329" s="24"/>
      <c r="AA329" s="24"/>
      <c r="AB329" s="24"/>
      <c r="AC329" s="24"/>
      <c r="AD329" s="24"/>
      <c r="AE329" s="24"/>
      <c r="AF329" s="24"/>
      <c r="AG329" s="24"/>
      <c r="AH329" s="24"/>
      <c r="AI329" s="24"/>
      <c r="AJ329" s="24"/>
    </row>
    <row r="330" spans="1:36" x14ac:dyDescent="0.35">
      <c r="A330" s="24"/>
      <c r="B330" s="18" t="s">
        <v>5</v>
      </c>
      <c r="C330" s="119" t="s">
        <v>272</v>
      </c>
      <c r="D330" s="44" t="s">
        <v>467</v>
      </c>
      <c r="E330" s="142" t="str">
        <f>IF(Avdelinger!IV34&gt;0,"Ja","Nei")</f>
        <v>Nei</v>
      </c>
      <c r="F330" s="2"/>
      <c r="G330" s="159" t="str">
        <f>IFERROR(Avdelinger!IV34/Avdelinger!A35,"-")</f>
        <v>-</v>
      </c>
      <c r="H330" s="2"/>
      <c r="I330" s="4"/>
      <c r="J330" s="2"/>
      <c r="K330" s="2"/>
      <c r="L330" s="2"/>
      <c r="M330" s="25"/>
      <c r="N330" s="25"/>
      <c r="O330" s="24"/>
      <c r="P330" s="24"/>
      <c r="Q330" s="24"/>
      <c r="R330" s="24"/>
      <c r="S330" s="24"/>
      <c r="T330" s="24"/>
      <c r="U330" s="24"/>
      <c r="V330" s="24"/>
      <c r="W330" s="24"/>
      <c r="X330" s="24"/>
      <c r="Y330" s="24"/>
      <c r="Z330" s="24"/>
      <c r="AA330" s="24"/>
      <c r="AB330" s="24"/>
      <c r="AC330" s="24"/>
      <c r="AD330" s="24"/>
      <c r="AE330" s="24"/>
      <c r="AF330" s="24"/>
      <c r="AG330" s="24"/>
      <c r="AH330" s="24"/>
      <c r="AI330" s="24"/>
      <c r="AJ330" s="24"/>
    </row>
    <row r="331" spans="1:36" x14ac:dyDescent="0.35">
      <c r="A331" s="24"/>
      <c r="B331" s="18" t="s">
        <v>5</v>
      </c>
      <c r="C331" s="107" t="s">
        <v>252</v>
      </c>
      <c r="D331" s="44" t="s">
        <v>468</v>
      </c>
      <c r="E331" s="142" t="str">
        <f>IF(Avdelinger!IW34&gt;0,"Ja","Nei")</f>
        <v>Nei</v>
      </c>
      <c r="F331" s="2"/>
      <c r="G331" s="159" t="str">
        <f>IFERROR(Avdelinger!IW34/Avdelinger!A35,"-")</f>
        <v>-</v>
      </c>
      <c r="H331" s="2"/>
      <c r="I331" s="4"/>
      <c r="J331" s="2"/>
      <c r="K331" s="2"/>
      <c r="L331" s="2"/>
      <c r="M331" s="25"/>
      <c r="N331" s="25"/>
      <c r="O331" s="24"/>
      <c r="P331" s="24"/>
      <c r="Q331" s="24"/>
      <c r="R331" s="24"/>
      <c r="S331" s="24"/>
      <c r="T331" s="24"/>
      <c r="U331" s="24"/>
      <c r="V331" s="24"/>
      <c r="W331" s="24"/>
      <c r="X331" s="24"/>
      <c r="Y331" s="24"/>
      <c r="Z331" s="24"/>
      <c r="AA331" s="24"/>
      <c r="AB331" s="24"/>
      <c r="AC331" s="24"/>
      <c r="AD331" s="24"/>
      <c r="AE331" s="24"/>
      <c r="AF331" s="24"/>
      <c r="AG331" s="24"/>
      <c r="AH331" s="24"/>
      <c r="AI331" s="24"/>
      <c r="AJ331" s="24"/>
    </row>
    <row r="332" spans="1:36" x14ac:dyDescent="0.35">
      <c r="A332" s="24"/>
      <c r="B332" s="18" t="s">
        <v>5</v>
      </c>
      <c r="C332" s="107" t="s">
        <v>273</v>
      </c>
      <c r="D332" s="44" t="s">
        <v>469</v>
      </c>
      <c r="E332" s="142" t="str">
        <f>IF(Avdelinger!IX34&gt;0,"Ja","Nei")</f>
        <v>Nei</v>
      </c>
      <c r="F332" s="2"/>
      <c r="G332" s="159" t="str">
        <f>IFERROR(Avdelinger!IX34/Avdelinger!A35,"-")</f>
        <v>-</v>
      </c>
      <c r="H332" s="2"/>
      <c r="I332" s="4"/>
      <c r="J332" s="2"/>
      <c r="K332" s="2"/>
      <c r="L332" s="2"/>
      <c r="M332" s="25"/>
      <c r="N332" s="25"/>
      <c r="O332" s="24"/>
      <c r="P332" s="24"/>
      <c r="Q332" s="24"/>
      <c r="R332" s="24"/>
      <c r="S332" s="24"/>
      <c r="T332" s="24"/>
      <c r="U332" s="24"/>
      <c r="V332" s="24"/>
      <c r="W332" s="24"/>
      <c r="X332" s="24"/>
      <c r="Y332" s="24"/>
      <c r="Z332" s="24"/>
      <c r="AA332" s="24"/>
      <c r="AB332" s="24"/>
      <c r="AC332" s="24"/>
      <c r="AD332" s="24"/>
      <c r="AE332" s="24"/>
      <c r="AF332" s="24"/>
      <c r="AG332" s="24"/>
      <c r="AH332" s="24"/>
      <c r="AI332" s="24"/>
      <c r="AJ332" s="24"/>
    </row>
    <row r="333" spans="1:36" x14ac:dyDescent="0.35">
      <c r="A333" s="24"/>
      <c r="B333" s="18" t="s">
        <v>5</v>
      </c>
      <c r="C333" s="107" t="s">
        <v>274</v>
      </c>
      <c r="D333" s="44" t="s">
        <v>470</v>
      </c>
      <c r="E333" s="142" t="str">
        <f>IF(Avdelinger!IY34&gt;0,"Ja","Nei")</f>
        <v>Nei</v>
      </c>
      <c r="F333" s="2"/>
      <c r="G333" s="159" t="str">
        <f>IFERROR(Avdelinger!IY34/Avdelinger!A35,"-")</f>
        <v>-</v>
      </c>
      <c r="H333" s="2"/>
      <c r="I333" s="4"/>
      <c r="J333" s="2"/>
      <c r="K333" s="2"/>
      <c r="L333" s="2"/>
      <c r="M333" s="25"/>
      <c r="N333" s="25"/>
      <c r="O333" s="24"/>
      <c r="P333" s="24"/>
      <c r="Q333" s="24"/>
      <c r="R333" s="24"/>
      <c r="S333" s="24"/>
      <c r="T333" s="24"/>
      <c r="U333" s="24"/>
      <c r="V333" s="24"/>
      <c r="W333" s="24"/>
      <c r="X333" s="24"/>
      <c r="Y333" s="24"/>
      <c r="Z333" s="24"/>
      <c r="AA333" s="24"/>
      <c r="AB333" s="24"/>
      <c r="AC333" s="24"/>
      <c r="AD333" s="24"/>
      <c r="AE333" s="24"/>
      <c r="AF333" s="24"/>
      <c r="AG333" s="24"/>
      <c r="AH333" s="24"/>
      <c r="AI333" s="24"/>
      <c r="AJ333" s="24"/>
    </row>
    <row r="334" spans="1:36" x14ac:dyDescent="0.35">
      <c r="A334" s="24"/>
      <c r="B334" s="18" t="s">
        <v>5</v>
      </c>
      <c r="C334" s="107" t="s">
        <v>275</v>
      </c>
      <c r="D334" s="44" t="s">
        <v>471</v>
      </c>
      <c r="E334" s="142" t="str">
        <f>IF(Avdelinger!IZ34&gt;0,"Ja","Nei")</f>
        <v>Nei</v>
      </c>
      <c r="F334" s="2"/>
      <c r="G334" s="159" t="str">
        <f>IFERROR(Avdelinger!IZ34/Avdelinger!A35,"-")</f>
        <v>-</v>
      </c>
      <c r="H334" s="2"/>
      <c r="I334" s="4"/>
      <c r="J334" s="2"/>
      <c r="K334" s="2"/>
      <c r="L334" s="2"/>
      <c r="M334" s="25"/>
      <c r="N334" s="25"/>
      <c r="O334" s="24"/>
      <c r="P334" s="24"/>
      <c r="Q334" s="24"/>
      <c r="R334" s="24"/>
      <c r="S334" s="24"/>
      <c r="T334" s="24"/>
      <c r="U334" s="24"/>
      <c r="V334" s="24"/>
      <c r="W334" s="24"/>
      <c r="X334" s="24"/>
      <c r="Y334" s="24"/>
      <c r="Z334" s="24"/>
      <c r="AA334" s="24"/>
      <c r="AB334" s="24"/>
      <c r="AC334" s="24"/>
      <c r="AD334" s="24"/>
      <c r="AE334" s="24"/>
      <c r="AF334" s="24"/>
      <c r="AG334" s="24"/>
      <c r="AH334" s="24"/>
      <c r="AI334" s="24"/>
      <c r="AJ334" s="24"/>
    </row>
    <row r="335" spans="1:36" x14ac:dyDescent="0.35">
      <c r="A335" s="24"/>
      <c r="B335" s="18" t="s">
        <v>5</v>
      </c>
      <c r="C335" s="107" t="s">
        <v>276</v>
      </c>
      <c r="D335" s="44" t="s">
        <v>472</v>
      </c>
      <c r="E335" s="141">
        <f>Avdelinger!JA34</f>
        <v>0</v>
      </c>
      <c r="F335" s="2"/>
      <c r="G335" s="159"/>
      <c r="H335" s="2"/>
      <c r="I335" s="4"/>
      <c r="J335" s="2"/>
      <c r="K335" s="2"/>
      <c r="L335" s="2"/>
      <c r="M335" s="25"/>
      <c r="N335" s="25"/>
      <c r="O335" s="24"/>
      <c r="P335" s="24"/>
      <c r="Q335" s="24"/>
      <c r="R335" s="24"/>
      <c r="S335" s="24"/>
      <c r="T335" s="24"/>
      <c r="U335" s="24"/>
      <c r="V335" s="24"/>
      <c r="W335" s="24"/>
      <c r="X335" s="24"/>
      <c r="Y335" s="24"/>
      <c r="Z335" s="24"/>
      <c r="AA335" s="24"/>
      <c r="AB335" s="24"/>
      <c r="AC335" s="24"/>
      <c r="AD335" s="24"/>
      <c r="AE335" s="24"/>
      <c r="AF335" s="24"/>
      <c r="AG335" s="24"/>
      <c r="AH335" s="24"/>
      <c r="AI335" s="24"/>
      <c r="AJ335" s="24"/>
    </row>
    <row r="336" spans="1:36" x14ac:dyDescent="0.35">
      <c r="A336" s="24"/>
      <c r="B336" s="18" t="s">
        <v>5</v>
      </c>
      <c r="C336" s="107" t="s">
        <v>277</v>
      </c>
      <c r="D336" s="44" t="s">
        <v>473</v>
      </c>
      <c r="E336" s="141">
        <f>Avdelinger!JB34</f>
        <v>0</v>
      </c>
      <c r="F336" s="2"/>
      <c r="G336" s="159"/>
      <c r="H336" s="2"/>
      <c r="I336" s="4"/>
      <c r="J336" s="2"/>
      <c r="K336" s="2"/>
      <c r="L336" s="2"/>
      <c r="M336" s="25"/>
      <c r="N336" s="25"/>
      <c r="O336" s="24"/>
      <c r="P336" s="24"/>
      <c r="Q336" s="24"/>
      <c r="R336" s="24"/>
      <c r="S336" s="24"/>
      <c r="T336" s="24"/>
      <c r="U336" s="24"/>
      <c r="V336" s="24"/>
      <c r="W336" s="24"/>
      <c r="X336" s="24"/>
      <c r="Y336" s="24"/>
      <c r="Z336" s="24"/>
      <c r="AA336" s="24"/>
      <c r="AB336" s="24"/>
      <c r="AC336" s="24"/>
      <c r="AD336" s="24"/>
      <c r="AE336" s="24"/>
      <c r="AF336" s="24"/>
      <c r="AG336" s="24"/>
      <c r="AH336" s="24"/>
      <c r="AI336" s="24"/>
      <c r="AJ336" s="24"/>
    </row>
    <row r="337" spans="1:36" x14ac:dyDescent="0.35">
      <c r="A337" s="24"/>
      <c r="B337" s="18"/>
      <c r="C337" s="107"/>
      <c r="D337" s="2"/>
      <c r="E337" s="4"/>
      <c r="F337" s="2"/>
      <c r="G337" s="159"/>
      <c r="H337" s="2"/>
      <c r="I337" s="4"/>
      <c r="J337" s="2"/>
      <c r="K337" s="2"/>
      <c r="L337" s="2"/>
      <c r="M337" s="25"/>
      <c r="N337" s="25"/>
      <c r="O337" s="24"/>
      <c r="P337" s="24"/>
      <c r="Q337" s="24"/>
      <c r="R337" s="24"/>
      <c r="S337" s="24"/>
      <c r="T337" s="24"/>
      <c r="U337" s="24"/>
      <c r="V337" s="24"/>
      <c r="W337" s="24"/>
      <c r="X337" s="24"/>
      <c r="Y337" s="24"/>
      <c r="Z337" s="24"/>
      <c r="AA337" s="24"/>
      <c r="AB337" s="24"/>
      <c r="AC337" s="24"/>
      <c r="AD337" s="24"/>
      <c r="AE337" s="24"/>
      <c r="AF337" s="24"/>
      <c r="AG337" s="24"/>
      <c r="AH337" s="24"/>
      <c r="AI337" s="24"/>
      <c r="AJ337" s="24"/>
    </row>
    <row r="338" spans="1:36" x14ac:dyDescent="0.35">
      <c r="A338" s="24"/>
      <c r="B338" s="18" t="s">
        <v>5</v>
      </c>
      <c r="C338" s="119" t="s">
        <v>278</v>
      </c>
      <c r="D338" s="44" t="s">
        <v>474</v>
      </c>
      <c r="E338" s="142" t="str">
        <f>IF(Avdelinger!JC34&gt;0,"Ja","Nei")</f>
        <v>Nei</v>
      </c>
      <c r="F338" s="2"/>
      <c r="G338" s="159" t="str">
        <f>IFERROR(Avdelinger!JC34/Avdelinger!A35,"-")</f>
        <v>-</v>
      </c>
      <c r="H338" s="2"/>
      <c r="I338" s="4"/>
      <c r="J338" s="2"/>
      <c r="K338" s="2"/>
      <c r="L338" s="2"/>
      <c r="M338" s="25"/>
      <c r="N338" s="25"/>
      <c r="O338" s="24"/>
      <c r="P338" s="24"/>
      <c r="Q338" s="24"/>
      <c r="R338" s="24"/>
      <c r="S338" s="24"/>
      <c r="T338" s="24"/>
      <c r="U338" s="24"/>
      <c r="V338" s="24"/>
      <c r="W338" s="24"/>
      <c r="X338" s="24"/>
      <c r="Y338" s="24"/>
      <c r="Z338" s="24"/>
      <c r="AA338" s="24"/>
      <c r="AB338" s="24"/>
      <c r="AC338" s="24"/>
      <c r="AD338" s="24"/>
      <c r="AE338" s="24"/>
      <c r="AF338" s="24"/>
      <c r="AG338" s="24"/>
      <c r="AH338" s="24"/>
      <c r="AI338" s="24"/>
      <c r="AJ338" s="24"/>
    </row>
    <row r="339" spans="1:36" x14ac:dyDescent="0.35">
      <c r="A339" s="24"/>
      <c r="B339" s="18" t="s">
        <v>5</v>
      </c>
      <c r="C339" s="107" t="s">
        <v>252</v>
      </c>
      <c r="D339" s="44" t="s">
        <v>475</v>
      </c>
      <c r="E339" s="142" t="str">
        <f>IF(Avdelinger!JD34&gt;0,"Ja","Nei")</f>
        <v>Nei</v>
      </c>
      <c r="F339" s="2"/>
      <c r="G339" s="159" t="str">
        <f>IFERROR(Avdelinger!JD34/Avdelinger!A35,"-")</f>
        <v>-</v>
      </c>
      <c r="H339" s="2"/>
      <c r="I339" s="4"/>
      <c r="J339" s="2"/>
      <c r="K339" s="2"/>
      <c r="L339" s="2"/>
      <c r="M339" s="25"/>
      <c r="N339" s="25"/>
      <c r="O339" s="24"/>
      <c r="P339" s="24"/>
      <c r="Q339" s="24"/>
      <c r="R339" s="24"/>
      <c r="S339" s="24"/>
      <c r="T339" s="24"/>
      <c r="U339" s="24"/>
      <c r="V339" s="24"/>
      <c r="W339" s="24"/>
      <c r="X339" s="24"/>
      <c r="Y339" s="24"/>
      <c r="Z339" s="24"/>
      <c r="AA339" s="24"/>
      <c r="AB339" s="24"/>
      <c r="AC339" s="24"/>
      <c r="AD339" s="24"/>
      <c r="AE339" s="24"/>
      <c r="AF339" s="24"/>
      <c r="AG339" s="24"/>
      <c r="AH339" s="24"/>
      <c r="AI339" s="24"/>
      <c r="AJ339" s="24"/>
    </row>
    <row r="340" spans="1:36" x14ac:dyDescent="0.35">
      <c r="A340" s="24"/>
      <c r="B340" s="18"/>
      <c r="C340" s="107"/>
      <c r="D340" s="2"/>
      <c r="E340" s="4"/>
      <c r="F340" s="2"/>
      <c r="G340" s="11"/>
      <c r="H340" s="2"/>
      <c r="I340" s="4"/>
      <c r="J340" s="2"/>
      <c r="K340" s="2"/>
      <c r="L340" s="2"/>
      <c r="M340" s="25"/>
      <c r="N340" s="25"/>
      <c r="O340" s="24"/>
      <c r="P340" s="24"/>
      <c r="Q340" s="24"/>
      <c r="R340" s="24"/>
      <c r="S340" s="24"/>
      <c r="T340" s="24"/>
      <c r="U340" s="24"/>
      <c r="V340" s="24"/>
      <c r="W340" s="24"/>
      <c r="X340" s="24"/>
      <c r="Y340" s="24"/>
      <c r="Z340" s="24"/>
      <c r="AA340" s="24"/>
      <c r="AB340" s="24"/>
      <c r="AC340" s="24"/>
      <c r="AD340" s="24"/>
      <c r="AE340" s="24"/>
      <c r="AF340" s="24"/>
      <c r="AG340" s="24"/>
      <c r="AH340" s="24"/>
      <c r="AI340" s="24"/>
      <c r="AJ340" s="24"/>
    </row>
    <row r="341" spans="1:36" x14ac:dyDescent="0.35">
      <c r="A341" s="24"/>
      <c r="B341" s="18"/>
      <c r="C341" s="32"/>
      <c r="D341" s="6"/>
      <c r="E341" s="4"/>
      <c r="F341" s="2"/>
      <c r="G341" s="4"/>
      <c r="H341" s="2"/>
      <c r="I341" s="4"/>
      <c r="J341" s="2"/>
      <c r="K341" s="2"/>
      <c r="L341" s="2"/>
      <c r="M341" s="25"/>
      <c r="N341" s="25"/>
      <c r="O341" s="24"/>
      <c r="P341" s="24"/>
      <c r="Q341" s="24"/>
      <c r="R341" s="24"/>
      <c r="S341" s="24"/>
      <c r="T341" s="24"/>
      <c r="U341" s="24"/>
      <c r="V341" s="24"/>
      <c r="W341" s="24"/>
      <c r="X341" s="24"/>
      <c r="Y341" s="24"/>
      <c r="Z341" s="24"/>
      <c r="AA341" s="24"/>
      <c r="AB341" s="24"/>
      <c r="AC341" s="24"/>
      <c r="AD341" s="24"/>
      <c r="AE341" s="24"/>
      <c r="AF341" s="24"/>
      <c r="AG341" s="24"/>
      <c r="AH341" s="24"/>
      <c r="AI341" s="24"/>
      <c r="AJ341" s="24"/>
    </row>
    <row r="342" spans="1:36" x14ac:dyDescent="0.35">
      <c r="A342" s="24"/>
      <c r="B342" s="18"/>
      <c r="C342" s="32"/>
      <c r="D342" s="2"/>
      <c r="E342" s="4"/>
      <c r="F342" s="2"/>
      <c r="G342" s="4"/>
      <c r="H342" s="2"/>
      <c r="I342" s="4"/>
      <c r="J342" s="2"/>
      <c r="K342" s="2"/>
      <c r="L342" s="2"/>
      <c r="M342" s="25"/>
      <c r="N342" s="25"/>
      <c r="O342" s="24"/>
      <c r="P342" s="24"/>
      <c r="Q342" s="24"/>
      <c r="R342" s="24"/>
      <c r="S342" s="24"/>
      <c r="T342" s="24"/>
      <c r="U342" s="24"/>
      <c r="V342" s="24"/>
      <c r="W342" s="24"/>
      <c r="X342" s="24"/>
      <c r="Y342" s="24"/>
      <c r="Z342" s="24"/>
      <c r="AA342" s="24"/>
      <c r="AB342" s="24"/>
      <c r="AC342" s="24"/>
      <c r="AD342" s="24"/>
      <c r="AE342" s="24"/>
      <c r="AF342" s="24"/>
      <c r="AG342" s="24"/>
      <c r="AH342" s="24"/>
      <c r="AI342" s="24"/>
      <c r="AJ342" s="24"/>
    </row>
    <row r="343" spans="1:36" x14ac:dyDescent="0.35">
      <c r="A343" s="24"/>
      <c r="B343" s="18"/>
      <c r="C343" s="32"/>
      <c r="D343" s="2"/>
      <c r="E343" s="4"/>
      <c r="F343" s="2"/>
      <c r="G343" s="4"/>
      <c r="H343" s="2"/>
      <c r="I343" s="4"/>
      <c r="J343" s="2"/>
      <c r="K343" s="2"/>
      <c r="L343" s="2"/>
      <c r="M343" s="25"/>
      <c r="N343" s="25"/>
      <c r="O343" s="24"/>
      <c r="P343" s="24"/>
      <c r="Q343" s="24"/>
      <c r="R343" s="24"/>
      <c r="S343" s="24"/>
      <c r="T343" s="24"/>
      <c r="U343" s="24"/>
      <c r="V343" s="24"/>
      <c r="W343" s="24"/>
      <c r="X343" s="24"/>
      <c r="Y343" s="24"/>
      <c r="Z343" s="24"/>
      <c r="AA343" s="24"/>
      <c r="AB343" s="24"/>
      <c r="AC343" s="24"/>
      <c r="AD343" s="24"/>
      <c r="AE343" s="24"/>
      <c r="AF343" s="24"/>
      <c r="AG343" s="24"/>
      <c r="AH343" s="24"/>
      <c r="AI343" s="24"/>
      <c r="AJ343" s="24"/>
    </row>
    <row r="344" spans="1:36" x14ac:dyDescent="0.35">
      <c r="A344" s="24"/>
      <c r="B344" s="18"/>
      <c r="C344" s="104" t="s">
        <v>476</v>
      </c>
      <c r="D344" s="25"/>
      <c r="E344" s="21"/>
      <c r="F344" s="25"/>
      <c r="G344" s="21"/>
      <c r="H344" s="25"/>
      <c r="I344" s="21"/>
      <c r="J344" s="25"/>
      <c r="K344" s="25"/>
      <c r="L344" s="25"/>
      <c r="M344" s="25"/>
      <c r="N344" s="25"/>
      <c r="O344" s="24"/>
      <c r="P344" s="24"/>
      <c r="Q344" s="24"/>
      <c r="R344" s="24"/>
      <c r="S344" s="24"/>
      <c r="T344" s="24"/>
      <c r="U344" s="24"/>
      <c r="V344" s="24"/>
      <c r="W344" s="24"/>
      <c r="X344" s="24"/>
      <c r="Y344" s="24"/>
      <c r="Z344" s="24"/>
      <c r="AA344" s="24"/>
      <c r="AB344" s="24"/>
      <c r="AC344" s="24"/>
      <c r="AD344" s="24"/>
      <c r="AE344" s="24"/>
      <c r="AF344" s="24"/>
      <c r="AG344" s="24"/>
      <c r="AH344" s="24"/>
      <c r="AI344" s="24"/>
      <c r="AJ344" s="24"/>
    </row>
    <row r="345" spans="1:36" x14ac:dyDescent="0.35">
      <c r="A345" s="24"/>
      <c r="B345" s="18"/>
      <c r="C345" s="32"/>
      <c r="D345" s="2"/>
      <c r="E345" s="4"/>
      <c r="F345" s="2"/>
      <c r="G345" s="168"/>
      <c r="H345" s="2"/>
      <c r="I345" s="4"/>
      <c r="J345" s="2"/>
      <c r="K345" s="2"/>
      <c r="L345" s="2"/>
      <c r="M345" s="25"/>
      <c r="N345" s="25"/>
      <c r="O345" s="24"/>
      <c r="P345" s="24"/>
      <c r="Q345" s="24"/>
      <c r="R345" s="24"/>
      <c r="S345" s="24"/>
      <c r="T345" s="24"/>
      <c r="U345" s="24"/>
      <c r="V345" s="24"/>
      <c r="W345" s="24"/>
      <c r="X345" s="24"/>
      <c r="Y345" s="24"/>
      <c r="Z345" s="24"/>
      <c r="AA345" s="24"/>
      <c r="AB345" s="24"/>
      <c r="AC345" s="24"/>
      <c r="AD345" s="24"/>
      <c r="AE345" s="24"/>
      <c r="AF345" s="24"/>
      <c r="AG345" s="24"/>
      <c r="AH345" s="24"/>
      <c r="AI345" s="24"/>
      <c r="AJ345" s="24"/>
    </row>
    <row r="346" spans="1:36" x14ac:dyDescent="0.35">
      <c r="A346" s="24"/>
      <c r="B346" s="18"/>
      <c r="C346" s="105" t="s">
        <v>279</v>
      </c>
      <c r="D346" s="2"/>
      <c r="E346" s="4"/>
      <c r="F346" s="2"/>
      <c r="G346" s="168"/>
      <c r="H346" s="2"/>
      <c r="I346" s="4"/>
      <c r="J346" s="2"/>
      <c r="K346" s="2"/>
      <c r="L346" s="2"/>
      <c r="M346" s="25"/>
      <c r="N346" s="25"/>
      <c r="O346" s="24"/>
      <c r="P346" s="24"/>
      <c r="Q346" s="24"/>
      <c r="R346" s="24"/>
      <c r="S346" s="24"/>
      <c r="T346" s="24"/>
      <c r="U346" s="24"/>
      <c r="V346" s="24"/>
      <c r="W346" s="24"/>
      <c r="X346" s="24"/>
      <c r="Y346" s="24"/>
      <c r="Z346" s="24"/>
      <c r="AA346" s="24"/>
      <c r="AB346" s="24"/>
      <c r="AC346" s="24"/>
      <c r="AD346" s="24"/>
      <c r="AE346" s="24"/>
      <c r="AF346" s="24"/>
      <c r="AG346" s="24"/>
      <c r="AH346" s="24"/>
      <c r="AI346" s="24"/>
      <c r="AJ346" s="24"/>
    </row>
    <row r="347" spans="1:36" x14ac:dyDescent="0.35">
      <c r="A347" s="24"/>
      <c r="B347" s="18" t="s">
        <v>5</v>
      </c>
      <c r="C347" s="32" t="s">
        <v>477</v>
      </c>
      <c r="D347" s="163" t="s">
        <v>478</v>
      </c>
      <c r="E347" s="31"/>
      <c r="F347" s="2"/>
      <c r="G347" s="169"/>
      <c r="H347" s="2"/>
      <c r="I347" s="4"/>
      <c r="J347" s="2"/>
      <c r="K347" s="2"/>
      <c r="L347" s="2"/>
      <c r="M347" s="25"/>
      <c r="N347" s="25"/>
      <c r="O347" s="24"/>
      <c r="P347" s="24"/>
      <c r="Q347" s="24"/>
      <c r="R347" s="24"/>
      <c r="S347" s="24"/>
      <c r="T347" s="24"/>
      <c r="U347" s="24"/>
      <c r="V347" s="24"/>
      <c r="W347" s="24"/>
      <c r="X347" s="24"/>
      <c r="Y347" s="24"/>
      <c r="Z347" s="24"/>
      <c r="AA347" s="24"/>
      <c r="AB347" s="24"/>
      <c r="AC347" s="24"/>
      <c r="AD347" s="24"/>
      <c r="AE347" s="24"/>
      <c r="AF347" s="24"/>
      <c r="AG347" s="24"/>
      <c r="AH347" s="24"/>
      <c r="AI347" s="24"/>
      <c r="AJ347" s="24"/>
    </row>
    <row r="348" spans="1:36" x14ac:dyDescent="0.35">
      <c r="A348" s="24"/>
      <c r="B348" s="18"/>
      <c r="C348" s="32"/>
      <c r="D348" s="166"/>
      <c r="E348" s="167"/>
      <c r="F348" s="2"/>
      <c r="G348" s="158" t="s">
        <v>47</v>
      </c>
      <c r="H348" s="2"/>
      <c r="I348" s="4"/>
      <c r="J348" s="2"/>
      <c r="K348" s="2"/>
      <c r="L348" s="2"/>
      <c r="M348" s="25"/>
      <c r="N348" s="25"/>
      <c r="O348" s="24"/>
      <c r="P348" s="24"/>
      <c r="Q348" s="24"/>
      <c r="R348" s="24"/>
      <c r="S348" s="24"/>
      <c r="T348" s="24"/>
      <c r="U348" s="24"/>
      <c r="V348" s="24"/>
      <c r="W348" s="24"/>
      <c r="X348" s="24"/>
      <c r="Y348" s="24"/>
      <c r="Z348" s="24"/>
      <c r="AA348" s="24"/>
      <c r="AB348" s="24"/>
      <c r="AC348" s="24"/>
      <c r="AD348" s="24"/>
      <c r="AE348" s="24"/>
      <c r="AF348" s="24"/>
      <c r="AG348" s="24"/>
      <c r="AH348" s="24"/>
      <c r="AI348" s="24"/>
      <c r="AJ348" s="24"/>
    </row>
    <row r="349" spans="1:36" ht="29" x14ac:dyDescent="0.35">
      <c r="A349" s="24"/>
      <c r="B349" s="18"/>
      <c r="C349" s="32" t="s">
        <v>479</v>
      </c>
      <c r="D349" s="166"/>
      <c r="E349" s="167"/>
      <c r="F349" s="2"/>
      <c r="G349" s="158"/>
      <c r="H349" s="2"/>
      <c r="I349" s="4"/>
      <c r="J349" s="2"/>
      <c r="K349" s="2"/>
      <c r="L349" s="2"/>
      <c r="M349" s="25"/>
      <c r="N349" s="25"/>
      <c r="O349" s="24"/>
      <c r="P349" s="24"/>
      <c r="Q349" s="24"/>
      <c r="R349" s="24"/>
      <c r="S349" s="24"/>
      <c r="T349" s="24"/>
      <c r="U349" s="24"/>
      <c r="V349" s="24"/>
      <c r="W349" s="24"/>
      <c r="X349" s="24"/>
      <c r="Y349" s="24"/>
      <c r="Z349" s="24"/>
      <c r="AA349" s="24"/>
      <c r="AB349" s="24"/>
      <c r="AC349" s="24"/>
      <c r="AD349" s="24"/>
      <c r="AE349" s="24"/>
      <c r="AF349" s="24"/>
      <c r="AG349" s="24"/>
      <c r="AH349" s="24"/>
      <c r="AI349" s="24"/>
      <c r="AJ349" s="24"/>
    </row>
    <row r="350" spans="1:36" x14ac:dyDescent="0.35">
      <c r="A350" s="24"/>
      <c r="B350" s="18" t="s">
        <v>5</v>
      </c>
      <c r="C350" s="170" t="s">
        <v>480</v>
      </c>
      <c r="D350" s="163" t="s">
        <v>485</v>
      </c>
      <c r="E350" s="142" t="str">
        <f>IF(Avdelinger!JH34&gt;0,"Ja","Nei")</f>
        <v>Nei</v>
      </c>
      <c r="F350" s="2"/>
      <c r="G350" s="160" t="str">
        <f>IFERROR(Avdelinger!JH34/Avdelinger!A35,"-")</f>
        <v>-</v>
      </c>
      <c r="H350" s="2"/>
      <c r="I350" s="4"/>
      <c r="J350" s="2"/>
      <c r="K350" s="2"/>
      <c r="L350" s="2"/>
      <c r="M350" s="25"/>
      <c r="N350" s="25"/>
      <c r="O350" s="24"/>
      <c r="P350" s="24"/>
      <c r="Q350" s="24"/>
      <c r="R350" s="24"/>
      <c r="S350" s="24"/>
      <c r="T350" s="24"/>
      <c r="U350" s="24"/>
      <c r="V350" s="24"/>
      <c r="W350" s="24"/>
      <c r="X350" s="24"/>
      <c r="Y350" s="24"/>
      <c r="Z350" s="24"/>
      <c r="AA350" s="24"/>
      <c r="AB350" s="24"/>
      <c r="AC350" s="24"/>
      <c r="AD350" s="24"/>
      <c r="AE350" s="24"/>
      <c r="AF350" s="24"/>
      <c r="AG350" s="24"/>
      <c r="AH350" s="24"/>
      <c r="AI350" s="24"/>
      <c r="AJ350" s="24"/>
    </row>
    <row r="351" spans="1:36" x14ac:dyDescent="0.35">
      <c r="A351" s="24"/>
      <c r="B351" s="18" t="s">
        <v>5</v>
      </c>
      <c r="C351" s="170" t="s">
        <v>482</v>
      </c>
      <c r="D351" s="163" t="s">
        <v>486</v>
      </c>
      <c r="E351" s="142" t="str">
        <f>IF(Avdelinger!JI34&gt;0,"Ja","Nei")</f>
        <v>Nei</v>
      </c>
      <c r="F351" s="2"/>
      <c r="G351" s="160" t="str">
        <f>IFERROR(Avdelinger!JI34/Avdelinger!A35,"-")</f>
        <v>-</v>
      </c>
      <c r="H351" s="2"/>
      <c r="I351" s="4"/>
      <c r="J351" s="2"/>
      <c r="K351" s="2"/>
      <c r="L351" s="2"/>
      <c r="M351" s="25"/>
      <c r="N351" s="25"/>
      <c r="O351" s="24"/>
      <c r="P351" s="24"/>
      <c r="Q351" s="24"/>
      <c r="R351" s="24"/>
      <c r="S351" s="24"/>
      <c r="T351" s="24"/>
      <c r="U351" s="24"/>
      <c r="V351" s="24"/>
      <c r="W351" s="24"/>
      <c r="X351" s="24"/>
      <c r="Y351" s="24"/>
      <c r="Z351" s="24"/>
      <c r="AA351" s="24"/>
      <c r="AB351" s="24"/>
      <c r="AC351" s="24"/>
      <c r="AD351" s="24"/>
      <c r="AE351" s="24"/>
      <c r="AF351" s="24"/>
      <c r="AG351" s="24"/>
      <c r="AH351" s="24"/>
      <c r="AI351" s="24"/>
      <c r="AJ351" s="24"/>
    </row>
    <row r="352" spans="1:36" x14ac:dyDescent="0.35">
      <c r="A352" s="24"/>
      <c r="B352" s="18" t="s">
        <v>5</v>
      </c>
      <c r="C352" s="170" t="s">
        <v>481</v>
      </c>
      <c r="D352" s="163" t="s">
        <v>487</v>
      </c>
      <c r="E352" s="142" t="str">
        <f>IF(Avdelinger!JJ34&gt;0,"Ja","Nei")</f>
        <v>Nei</v>
      </c>
      <c r="F352" s="2"/>
      <c r="G352" s="160" t="str">
        <f>IFERROR(Avdelinger!JJ34/Avdelinger!A35,"-")</f>
        <v>-</v>
      </c>
      <c r="H352" s="2"/>
      <c r="I352" s="4"/>
      <c r="J352" s="2"/>
      <c r="K352" s="2"/>
      <c r="L352" s="2"/>
      <c r="M352" s="25"/>
      <c r="N352" s="25"/>
      <c r="O352" s="24"/>
      <c r="P352" s="24"/>
      <c r="Q352" s="24"/>
      <c r="R352" s="24"/>
      <c r="S352" s="24"/>
      <c r="T352" s="24"/>
      <c r="U352" s="24"/>
      <c r="V352" s="24"/>
      <c r="W352" s="24"/>
      <c r="X352" s="24"/>
      <c r="Y352" s="24"/>
      <c r="Z352" s="24"/>
      <c r="AA352" s="24"/>
      <c r="AB352" s="24"/>
      <c r="AC352" s="24"/>
      <c r="AD352" s="24"/>
      <c r="AE352" s="24"/>
      <c r="AF352" s="24"/>
      <c r="AG352" s="24"/>
      <c r="AH352" s="24"/>
      <c r="AI352" s="24"/>
      <c r="AJ352" s="24"/>
    </row>
    <row r="353" spans="1:36" x14ac:dyDescent="0.35">
      <c r="A353" s="24"/>
      <c r="B353" s="18" t="s">
        <v>5</v>
      </c>
      <c r="C353" s="170" t="s">
        <v>483</v>
      </c>
      <c r="D353" s="44" t="s">
        <v>488</v>
      </c>
      <c r="E353" s="142" t="str">
        <f>IF(Avdelinger!JK34&gt;0,"Ja","Nei")</f>
        <v>Nei</v>
      </c>
      <c r="F353" s="2"/>
      <c r="G353" s="160" t="str">
        <f>IFERROR(Avdelinger!JK34/Avdelinger!A35,"-")</f>
        <v>-</v>
      </c>
      <c r="H353" s="2"/>
      <c r="I353" s="4"/>
      <c r="J353" s="2"/>
      <c r="K353" s="2"/>
      <c r="L353" s="2"/>
      <c r="M353" s="25"/>
      <c r="N353" s="25"/>
      <c r="O353" s="24"/>
      <c r="P353" s="24"/>
      <c r="Q353" s="24"/>
      <c r="R353" s="24"/>
      <c r="S353" s="24"/>
      <c r="T353" s="24"/>
      <c r="U353" s="24"/>
      <c r="V353" s="24"/>
      <c r="W353" s="24"/>
      <c r="X353" s="24"/>
      <c r="Y353" s="24"/>
      <c r="Z353" s="24"/>
      <c r="AA353" s="24"/>
      <c r="AB353" s="24"/>
      <c r="AC353" s="24"/>
      <c r="AD353" s="24"/>
      <c r="AE353" s="24"/>
      <c r="AF353" s="24"/>
      <c r="AG353" s="24"/>
      <c r="AH353" s="24"/>
      <c r="AI353" s="24"/>
      <c r="AJ353" s="24"/>
    </row>
    <row r="354" spans="1:36" x14ac:dyDescent="0.35">
      <c r="A354" s="24"/>
      <c r="B354" s="18" t="s">
        <v>5</v>
      </c>
      <c r="C354" s="170" t="s">
        <v>484</v>
      </c>
      <c r="D354" s="163" t="s">
        <v>489</v>
      </c>
      <c r="E354" s="142" t="str">
        <f>IF(Avdelinger!JL34&gt;0,"Ja","Nei")</f>
        <v>Nei</v>
      </c>
      <c r="F354" s="2"/>
      <c r="G354" s="160" t="str">
        <f>IFERROR(Avdelinger!JL34/Avdelinger!A35,"-")</f>
        <v>-</v>
      </c>
      <c r="H354" s="2"/>
      <c r="I354" s="4"/>
      <c r="J354" s="2"/>
      <c r="K354" s="2"/>
      <c r="L354" s="2"/>
      <c r="M354" s="25"/>
      <c r="N354" s="25"/>
      <c r="O354" s="24"/>
      <c r="P354" s="24"/>
      <c r="Q354" s="24"/>
      <c r="R354" s="24"/>
      <c r="S354" s="24"/>
      <c r="T354" s="24"/>
      <c r="U354" s="24"/>
      <c r="V354" s="24"/>
      <c r="W354" s="24"/>
      <c r="X354" s="24"/>
      <c r="Y354" s="24"/>
      <c r="Z354" s="24"/>
      <c r="AA354" s="24"/>
      <c r="AB354" s="24"/>
      <c r="AC354" s="24"/>
      <c r="AD354" s="24"/>
      <c r="AE354" s="24"/>
      <c r="AF354" s="24"/>
      <c r="AG354" s="24"/>
      <c r="AH354" s="24"/>
      <c r="AI354" s="24"/>
      <c r="AJ354" s="24"/>
    </row>
    <row r="355" spans="1:36" x14ac:dyDescent="0.35">
      <c r="A355" s="24"/>
      <c r="B355" s="18"/>
      <c r="C355" s="171"/>
      <c r="D355" s="2"/>
      <c r="E355" s="4"/>
      <c r="F355" s="2"/>
      <c r="G355" s="4"/>
      <c r="H355" s="2"/>
      <c r="I355" s="4"/>
      <c r="J355" s="2"/>
      <c r="K355" s="2"/>
      <c r="L355" s="2"/>
      <c r="M355" s="25"/>
      <c r="N355" s="25"/>
      <c r="O355" s="24"/>
      <c r="P355" s="24"/>
      <c r="Q355" s="24"/>
      <c r="R355" s="24"/>
      <c r="S355" s="24"/>
      <c r="T355" s="24"/>
      <c r="U355" s="24"/>
      <c r="V355" s="24"/>
      <c r="W355" s="24"/>
      <c r="X355" s="24"/>
      <c r="Y355" s="24"/>
      <c r="Z355" s="24"/>
      <c r="AA355" s="24"/>
      <c r="AB355" s="24"/>
      <c r="AC355" s="24"/>
      <c r="AD355" s="24"/>
      <c r="AE355" s="24"/>
      <c r="AF355" s="24"/>
      <c r="AG355" s="24"/>
      <c r="AH355" s="24"/>
      <c r="AI355" s="24"/>
      <c r="AJ355" s="24"/>
    </row>
    <row r="356" spans="1:36" x14ac:dyDescent="0.35">
      <c r="A356" s="24"/>
      <c r="B356" s="18"/>
      <c r="C356" s="32"/>
      <c r="D356" s="2"/>
      <c r="E356" s="4"/>
      <c r="F356" s="2"/>
      <c r="G356" s="4"/>
      <c r="H356" s="2"/>
      <c r="I356" s="4"/>
      <c r="J356" s="2"/>
      <c r="K356" s="2"/>
      <c r="L356" s="2"/>
      <c r="M356" s="25"/>
      <c r="N356" s="25"/>
      <c r="O356" s="24"/>
      <c r="P356" s="24"/>
      <c r="Q356" s="24"/>
      <c r="R356" s="24"/>
      <c r="S356" s="24"/>
      <c r="T356" s="24"/>
      <c r="U356" s="24"/>
      <c r="V356" s="24"/>
      <c r="W356" s="24"/>
      <c r="X356" s="24"/>
      <c r="Y356" s="24"/>
      <c r="Z356" s="24"/>
      <c r="AA356" s="24"/>
      <c r="AB356" s="24"/>
      <c r="AC356" s="24"/>
      <c r="AD356" s="24"/>
      <c r="AE356" s="24"/>
      <c r="AF356" s="24"/>
      <c r="AG356" s="24"/>
      <c r="AH356" s="24"/>
      <c r="AI356" s="24"/>
      <c r="AJ356" s="24"/>
    </row>
    <row r="357" spans="1:36" ht="43.5" x14ac:dyDescent="0.35">
      <c r="A357" s="24"/>
      <c r="B357" s="18" t="s">
        <v>5</v>
      </c>
      <c r="C357" s="172" t="s">
        <v>543</v>
      </c>
      <c r="D357" s="201" t="s">
        <v>280</v>
      </c>
      <c r="E357" s="201"/>
      <c r="F357" s="201"/>
      <c r="G357" s="201"/>
      <c r="H357" s="201"/>
      <c r="I357" s="201"/>
      <c r="J357" s="201"/>
      <c r="K357" s="201"/>
      <c r="L357" s="2"/>
      <c r="M357" s="25"/>
      <c r="N357" s="25"/>
      <c r="O357" s="24"/>
      <c r="P357" s="24"/>
      <c r="Q357" s="24"/>
      <c r="R357" s="24"/>
      <c r="S357" s="24"/>
      <c r="T357" s="24"/>
      <c r="U357" s="24"/>
      <c r="V357" s="24"/>
      <c r="W357" s="24"/>
      <c r="X357" s="24"/>
      <c r="Y357" s="24"/>
      <c r="Z357" s="24"/>
      <c r="AA357" s="24"/>
      <c r="AB357" s="24"/>
      <c r="AC357" s="24"/>
      <c r="AD357" s="24"/>
      <c r="AE357" s="24"/>
      <c r="AF357" s="24"/>
      <c r="AG357" s="24"/>
      <c r="AH357" s="24"/>
      <c r="AI357" s="24"/>
      <c r="AJ357" s="24"/>
    </row>
    <row r="358" spans="1:36" ht="79.5" customHeight="1" x14ac:dyDescent="0.35">
      <c r="A358" s="24"/>
      <c r="B358" s="18"/>
      <c r="C358" s="262"/>
      <c r="D358" s="262"/>
      <c r="E358" s="262"/>
      <c r="F358" s="262"/>
      <c r="G358" s="262"/>
      <c r="H358" s="262"/>
      <c r="I358" s="262"/>
      <c r="J358" s="262"/>
      <c r="K358" s="262"/>
      <c r="L358" s="2"/>
      <c r="M358" s="25"/>
      <c r="N358" s="25"/>
      <c r="O358" s="24"/>
      <c r="P358" s="24"/>
      <c r="Q358" s="24"/>
      <c r="R358" s="24"/>
      <c r="S358" s="24"/>
      <c r="T358" s="24"/>
      <c r="U358" s="24"/>
      <c r="V358" s="24"/>
      <c r="W358" s="24"/>
      <c r="X358" s="24"/>
      <c r="Y358" s="24"/>
      <c r="Z358" s="24"/>
      <c r="AA358" s="24"/>
      <c r="AB358" s="24"/>
      <c r="AC358" s="24"/>
      <c r="AD358" s="24"/>
      <c r="AE358" s="24"/>
      <c r="AF358" s="24"/>
      <c r="AG358" s="24"/>
      <c r="AH358" s="24"/>
      <c r="AI358" s="24"/>
      <c r="AJ358" s="24"/>
    </row>
    <row r="359" spans="1:36" ht="79.5" customHeight="1" x14ac:dyDescent="0.35">
      <c r="A359" s="24"/>
      <c r="B359" s="18"/>
      <c r="C359" s="263" t="str">
        <f>IF(Avdelinger!JN34="","[Hit hentes eventuelle kommentarer fra avdelingene. De kan brukes som utgangspunkt for rapporteringstekst felles for hele museet.]",Avdelinger!JN34)</f>
        <v>[Hit hentes eventuelle kommentarer fra avdelingene. De kan brukes som utgangspunkt for rapporteringstekst felles for hele museet.]</v>
      </c>
      <c r="D359" s="263"/>
      <c r="E359" s="263"/>
      <c r="F359" s="263"/>
      <c r="G359" s="263"/>
      <c r="H359" s="263"/>
      <c r="I359" s="263"/>
      <c r="J359" s="263"/>
      <c r="K359" s="263"/>
      <c r="L359" s="2"/>
      <c r="M359" s="25"/>
      <c r="N359" s="25"/>
      <c r="O359" s="24"/>
      <c r="P359" s="24"/>
      <c r="Q359" s="24"/>
      <c r="R359" s="24"/>
      <c r="S359" s="24"/>
      <c r="T359" s="24"/>
      <c r="U359" s="24"/>
      <c r="V359" s="24"/>
      <c r="W359" s="24"/>
      <c r="X359" s="24"/>
      <c r="Y359" s="24"/>
      <c r="Z359" s="24"/>
      <c r="AA359" s="24"/>
      <c r="AB359" s="24"/>
      <c r="AC359" s="24"/>
      <c r="AD359" s="24"/>
      <c r="AE359" s="24"/>
      <c r="AF359" s="24"/>
      <c r="AG359" s="24"/>
      <c r="AH359" s="24"/>
      <c r="AI359" s="24"/>
      <c r="AJ359" s="24"/>
    </row>
    <row r="360" spans="1:36" x14ac:dyDescent="0.35">
      <c r="A360" s="24"/>
      <c r="B360" s="18"/>
      <c r="C360" s="32"/>
      <c r="D360" s="2"/>
      <c r="E360" s="4"/>
      <c r="F360" s="2"/>
      <c r="G360" s="4"/>
      <c r="H360" s="2"/>
      <c r="I360" s="4"/>
      <c r="J360" s="2"/>
      <c r="K360" s="2"/>
      <c r="L360" s="2"/>
      <c r="M360" s="25"/>
      <c r="N360" s="25"/>
      <c r="O360" s="24"/>
      <c r="P360" s="24"/>
      <c r="Q360" s="24"/>
      <c r="R360" s="24"/>
      <c r="S360" s="24"/>
      <c r="T360" s="24"/>
      <c r="U360" s="24"/>
      <c r="V360" s="24"/>
      <c r="W360" s="24"/>
      <c r="X360" s="24"/>
      <c r="Y360" s="24"/>
      <c r="Z360" s="24"/>
      <c r="AA360" s="24"/>
      <c r="AB360" s="24"/>
      <c r="AC360" s="24"/>
      <c r="AD360" s="24"/>
      <c r="AE360" s="24"/>
      <c r="AF360" s="24"/>
      <c r="AG360" s="24"/>
      <c r="AH360" s="24"/>
      <c r="AI360" s="24"/>
      <c r="AJ360" s="24"/>
    </row>
    <row r="361" spans="1:36" x14ac:dyDescent="0.35">
      <c r="A361" s="24"/>
      <c r="B361" s="18"/>
      <c r="C361" s="32"/>
      <c r="D361" s="2"/>
      <c r="E361" s="4"/>
      <c r="F361" s="2"/>
      <c r="G361" s="4"/>
      <c r="H361" s="2"/>
      <c r="I361" s="4"/>
      <c r="J361" s="2"/>
      <c r="K361" s="2"/>
      <c r="L361" s="2"/>
      <c r="M361" s="25"/>
      <c r="N361" s="25"/>
      <c r="O361" s="24"/>
      <c r="P361" s="24"/>
      <c r="Q361" s="24"/>
      <c r="R361" s="24"/>
      <c r="S361" s="24"/>
      <c r="T361" s="24"/>
      <c r="U361" s="24"/>
      <c r="V361" s="24"/>
      <c r="W361" s="24"/>
      <c r="X361" s="24"/>
      <c r="Y361" s="24"/>
      <c r="Z361" s="24"/>
      <c r="AA361" s="24"/>
      <c r="AB361" s="24"/>
      <c r="AC361" s="24"/>
      <c r="AD361" s="24"/>
      <c r="AE361" s="24"/>
      <c r="AF361" s="24"/>
      <c r="AG361" s="24"/>
      <c r="AH361" s="24"/>
      <c r="AI361" s="24"/>
      <c r="AJ361" s="24"/>
    </row>
    <row r="362" spans="1:36" x14ac:dyDescent="0.35">
      <c r="A362" s="24"/>
      <c r="B362" s="18"/>
      <c r="C362" s="104" t="s">
        <v>515</v>
      </c>
      <c r="D362" s="25"/>
      <c r="E362" s="21"/>
      <c r="F362" s="25"/>
      <c r="G362" s="21"/>
      <c r="H362" s="25"/>
      <c r="I362" s="21"/>
      <c r="J362" s="25"/>
      <c r="K362" s="25"/>
      <c r="L362" s="25"/>
      <c r="M362" s="25"/>
      <c r="N362" s="25"/>
      <c r="O362" s="24"/>
      <c r="P362" s="24"/>
      <c r="Q362" s="24"/>
      <c r="R362" s="24"/>
      <c r="S362" s="24"/>
      <c r="T362" s="24"/>
      <c r="U362" s="24"/>
      <c r="V362" s="24"/>
      <c r="W362" s="24"/>
      <c r="X362" s="24"/>
      <c r="Y362" s="24"/>
      <c r="Z362" s="24"/>
      <c r="AA362" s="24"/>
      <c r="AB362" s="24"/>
      <c r="AC362" s="24"/>
      <c r="AD362" s="24"/>
      <c r="AE362" s="24"/>
      <c r="AF362" s="24"/>
      <c r="AG362" s="24"/>
      <c r="AH362" s="24"/>
      <c r="AI362" s="24"/>
      <c r="AJ362" s="24"/>
    </row>
    <row r="363" spans="1:36" x14ac:dyDescent="0.35">
      <c r="A363" s="24"/>
      <c r="B363" s="18"/>
      <c r="C363" s="32"/>
      <c r="D363" s="2"/>
      <c r="E363" s="4"/>
      <c r="F363" s="2"/>
      <c r="G363" s="4"/>
      <c r="H363" s="2"/>
      <c r="I363" s="4"/>
      <c r="J363" s="2"/>
      <c r="K363" s="2"/>
      <c r="L363" s="2"/>
      <c r="M363" s="25"/>
      <c r="N363" s="25"/>
      <c r="O363" s="24"/>
      <c r="P363" s="24"/>
      <c r="Q363" s="24"/>
      <c r="R363" s="24"/>
      <c r="S363" s="24"/>
      <c r="T363" s="24"/>
      <c r="U363" s="24"/>
      <c r="V363" s="24"/>
      <c r="W363" s="24"/>
      <c r="X363" s="24"/>
      <c r="Y363" s="24"/>
      <c r="Z363" s="24"/>
      <c r="AA363" s="24"/>
      <c r="AB363" s="24"/>
      <c r="AC363" s="24"/>
      <c r="AD363" s="24"/>
      <c r="AE363" s="24"/>
      <c r="AF363" s="24"/>
      <c r="AG363" s="24"/>
      <c r="AH363" s="24"/>
      <c r="AI363" s="24"/>
      <c r="AJ363" s="24"/>
    </row>
    <row r="364" spans="1:36" x14ac:dyDescent="0.35">
      <c r="A364" s="24"/>
      <c r="B364" s="18"/>
      <c r="C364" s="32"/>
      <c r="D364" s="2"/>
      <c r="E364" s="4"/>
      <c r="F364" s="2"/>
      <c r="G364" s="4"/>
      <c r="H364" s="2"/>
      <c r="I364" s="4"/>
      <c r="J364" s="2"/>
      <c r="K364" s="2"/>
      <c r="L364" s="2"/>
      <c r="M364" s="25"/>
      <c r="N364" s="25"/>
      <c r="O364" s="24"/>
      <c r="P364" s="24"/>
      <c r="Q364" s="24"/>
      <c r="R364" s="24"/>
      <c r="S364" s="24"/>
      <c r="T364" s="24"/>
      <c r="U364" s="24"/>
      <c r="V364" s="24"/>
      <c r="W364" s="24"/>
      <c r="X364" s="24"/>
      <c r="Y364" s="24"/>
      <c r="Z364" s="24"/>
      <c r="AA364" s="24"/>
      <c r="AB364" s="24"/>
      <c r="AC364" s="24"/>
      <c r="AD364" s="24"/>
      <c r="AE364" s="24"/>
      <c r="AF364" s="24"/>
      <c r="AG364" s="24"/>
      <c r="AH364" s="24"/>
      <c r="AI364" s="24"/>
      <c r="AJ364" s="24"/>
    </row>
    <row r="365" spans="1:36" x14ac:dyDescent="0.35">
      <c r="A365" s="24"/>
      <c r="B365" s="18"/>
      <c r="C365" s="32"/>
      <c r="D365" s="2"/>
      <c r="E365" s="4"/>
      <c r="F365" s="2"/>
      <c r="G365" s="4"/>
      <c r="H365" s="2"/>
      <c r="I365" s="4"/>
      <c r="J365" s="2"/>
      <c r="K365" s="2"/>
      <c r="L365" s="2"/>
      <c r="M365" s="25"/>
      <c r="N365" s="25"/>
      <c r="O365" s="24"/>
      <c r="P365" s="24"/>
      <c r="Q365" s="24"/>
      <c r="R365" s="24"/>
      <c r="S365" s="24"/>
      <c r="T365" s="24"/>
      <c r="U365" s="24"/>
      <c r="V365" s="24"/>
      <c r="W365" s="24"/>
      <c r="X365" s="24"/>
      <c r="Y365" s="24"/>
      <c r="Z365" s="24"/>
      <c r="AA365" s="24"/>
      <c r="AB365" s="24"/>
      <c r="AC365" s="24"/>
      <c r="AD365" s="24"/>
      <c r="AE365" s="24"/>
      <c r="AF365" s="24"/>
      <c r="AG365" s="24"/>
      <c r="AH365" s="24"/>
      <c r="AI365" s="24"/>
      <c r="AJ365" s="24"/>
    </row>
    <row r="366" spans="1:36" x14ac:dyDescent="0.35">
      <c r="A366" s="24"/>
      <c r="B366" s="18"/>
      <c r="C366" s="105" t="s">
        <v>511</v>
      </c>
      <c r="D366" s="2"/>
      <c r="E366" s="4"/>
      <c r="F366" s="2"/>
      <c r="G366" s="4"/>
      <c r="H366" s="2"/>
      <c r="I366" s="4"/>
      <c r="J366" s="2"/>
      <c r="K366" s="2"/>
      <c r="L366" s="2"/>
      <c r="M366" s="25"/>
      <c r="N366" s="25"/>
      <c r="O366" s="24"/>
      <c r="P366" s="24"/>
      <c r="Q366" s="24"/>
      <c r="R366" s="24"/>
      <c r="S366" s="24"/>
      <c r="T366" s="24"/>
      <c r="U366" s="24"/>
      <c r="V366" s="24"/>
      <c r="W366" s="24"/>
      <c r="X366" s="24"/>
      <c r="Y366" s="24"/>
      <c r="Z366" s="24"/>
      <c r="AA366" s="24"/>
      <c r="AB366" s="24"/>
      <c r="AC366" s="24"/>
      <c r="AD366" s="24"/>
      <c r="AE366" s="24"/>
      <c r="AF366" s="24"/>
      <c r="AG366" s="24"/>
      <c r="AH366" s="24"/>
      <c r="AI366" s="24"/>
      <c r="AJ366" s="24"/>
    </row>
    <row r="367" spans="1:36" x14ac:dyDescent="0.35">
      <c r="A367" s="24"/>
      <c r="B367" s="18" t="s">
        <v>5</v>
      </c>
      <c r="C367" s="32" t="s">
        <v>290</v>
      </c>
      <c r="D367" s="44" t="s">
        <v>291</v>
      </c>
      <c r="E367" s="33">
        <f>Avdelinger!JQ34</f>
        <v>0</v>
      </c>
      <c r="F367" s="2"/>
      <c r="G367" s="4"/>
      <c r="H367" s="2"/>
      <c r="I367" s="4"/>
      <c r="J367" s="2"/>
      <c r="K367" s="2"/>
      <c r="L367" s="2"/>
      <c r="M367" s="25"/>
      <c r="N367" s="25"/>
      <c r="O367" s="24"/>
      <c r="P367" s="24"/>
      <c r="Q367" s="24"/>
      <c r="R367" s="24"/>
      <c r="S367" s="24"/>
      <c r="T367" s="24"/>
      <c r="U367" s="24"/>
      <c r="V367" s="24"/>
      <c r="W367" s="24"/>
      <c r="X367" s="24"/>
      <c r="Y367" s="24"/>
      <c r="Z367" s="24"/>
      <c r="AA367" s="24"/>
      <c r="AB367" s="24"/>
      <c r="AC367" s="24"/>
      <c r="AD367" s="24"/>
      <c r="AE367" s="24"/>
      <c r="AF367" s="24"/>
      <c r="AG367" s="24"/>
      <c r="AH367" s="24"/>
      <c r="AI367" s="24"/>
      <c r="AJ367" s="24"/>
    </row>
    <row r="368" spans="1:36" x14ac:dyDescent="0.35">
      <c r="A368" s="24"/>
      <c r="B368" s="18" t="s">
        <v>5</v>
      </c>
      <c r="C368" s="32" t="s">
        <v>510</v>
      </c>
      <c r="D368" s="44" t="s">
        <v>292</v>
      </c>
      <c r="E368" s="33">
        <f>Avdelinger!JR34</f>
        <v>0</v>
      </c>
      <c r="F368" s="2"/>
      <c r="G368" s="4"/>
      <c r="H368" s="2"/>
      <c r="I368" s="4"/>
      <c r="J368" s="2"/>
      <c r="K368" s="2"/>
      <c r="L368" s="2"/>
      <c r="M368" s="25"/>
      <c r="N368" s="25"/>
      <c r="O368" s="24"/>
      <c r="P368" s="24"/>
      <c r="Q368" s="24"/>
      <c r="R368" s="24"/>
      <c r="S368" s="24"/>
      <c r="T368" s="24"/>
      <c r="U368" s="24"/>
      <c r="V368" s="24"/>
      <c r="W368" s="24"/>
      <c r="X368" s="24"/>
      <c r="Y368" s="24"/>
      <c r="Z368" s="24"/>
      <c r="AA368" s="24"/>
      <c r="AB368" s="24"/>
      <c r="AC368" s="24"/>
      <c r="AD368" s="24"/>
      <c r="AE368" s="24"/>
      <c r="AF368" s="24"/>
      <c r="AG368" s="24"/>
      <c r="AH368" s="24"/>
      <c r="AI368" s="24"/>
      <c r="AJ368" s="24"/>
    </row>
    <row r="369" spans="1:36" x14ac:dyDescent="0.35">
      <c r="A369" s="24"/>
      <c r="B369" s="18" t="s">
        <v>5</v>
      </c>
      <c r="C369" s="32" t="s">
        <v>293</v>
      </c>
      <c r="D369" s="44" t="s">
        <v>294</v>
      </c>
      <c r="E369" s="33">
        <f>Avdelinger!JS34</f>
        <v>0</v>
      </c>
      <c r="F369" s="2"/>
      <c r="G369" s="4"/>
      <c r="H369" s="2"/>
      <c r="I369" s="4"/>
      <c r="J369" s="2"/>
      <c r="K369" s="2"/>
      <c r="L369" s="2"/>
      <c r="M369" s="25"/>
      <c r="N369" s="25"/>
      <c r="O369" s="24"/>
      <c r="P369" s="24"/>
      <c r="Q369" s="24"/>
      <c r="R369" s="24"/>
      <c r="S369" s="24"/>
      <c r="T369" s="24"/>
      <c r="U369" s="24"/>
      <c r="V369" s="24"/>
      <c r="W369" s="24"/>
      <c r="X369" s="24"/>
      <c r="Y369" s="24"/>
      <c r="Z369" s="24"/>
      <c r="AA369" s="24"/>
      <c r="AB369" s="24"/>
      <c r="AC369" s="24"/>
      <c r="AD369" s="24"/>
      <c r="AE369" s="24"/>
      <c r="AF369" s="24"/>
      <c r="AG369" s="24"/>
      <c r="AH369" s="24"/>
      <c r="AI369" s="24"/>
      <c r="AJ369" s="24"/>
    </row>
    <row r="370" spans="1:36" x14ac:dyDescent="0.35">
      <c r="A370" s="24"/>
      <c r="B370" s="18"/>
      <c r="C370" s="32"/>
      <c r="D370" s="2"/>
      <c r="E370" s="120"/>
      <c r="F370" s="2"/>
      <c r="G370" s="4"/>
      <c r="H370" s="2"/>
      <c r="I370" s="4"/>
      <c r="J370" s="2"/>
      <c r="K370" s="2"/>
      <c r="L370" s="2"/>
      <c r="M370" s="25"/>
      <c r="N370" s="25"/>
      <c r="O370" s="24"/>
      <c r="P370" s="24"/>
      <c r="Q370" s="24"/>
      <c r="R370" s="24"/>
      <c r="S370" s="24"/>
      <c r="T370" s="24"/>
      <c r="U370" s="24"/>
      <c r="V370" s="24"/>
      <c r="W370" s="24"/>
      <c r="X370" s="24"/>
      <c r="Y370" s="24"/>
      <c r="Z370" s="24"/>
      <c r="AA370" s="24"/>
      <c r="AB370" s="24"/>
      <c r="AC370" s="24"/>
      <c r="AD370" s="24"/>
      <c r="AE370" s="24"/>
      <c r="AF370" s="24"/>
      <c r="AG370" s="24"/>
      <c r="AH370" s="24"/>
      <c r="AI370" s="24"/>
      <c r="AJ370" s="24"/>
    </row>
    <row r="371" spans="1:36" x14ac:dyDescent="0.35">
      <c r="A371" s="24"/>
      <c r="B371" s="18"/>
      <c r="C371" s="32"/>
      <c r="D371" s="2"/>
      <c r="E371" s="120"/>
      <c r="F371" s="2"/>
      <c r="G371" s="4"/>
      <c r="H371" s="2"/>
      <c r="I371" s="4"/>
      <c r="J371" s="2"/>
      <c r="K371" s="2"/>
      <c r="L371" s="2"/>
      <c r="M371" s="25"/>
      <c r="N371" s="25"/>
      <c r="O371" s="24"/>
      <c r="P371" s="24"/>
      <c r="Q371" s="24"/>
      <c r="R371" s="24"/>
      <c r="S371" s="24"/>
      <c r="T371" s="24"/>
      <c r="U371" s="24"/>
      <c r="V371" s="24"/>
      <c r="W371" s="24"/>
      <c r="X371" s="24"/>
      <c r="Y371" s="24"/>
      <c r="Z371" s="24"/>
      <c r="AA371" s="24"/>
      <c r="AB371" s="24"/>
      <c r="AC371" s="24"/>
      <c r="AD371" s="24"/>
      <c r="AE371" s="24"/>
      <c r="AF371" s="24"/>
      <c r="AG371" s="24"/>
      <c r="AH371" s="24"/>
      <c r="AI371" s="24"/>
      <c r="AJ371" s="24"/>
    </row>
    <row r="372" spans="1:36" x14ac:dyDescent="0.35">
      <c r="A372" s="24"/>
      <c r="B372" s="18"/>
      <c r="C372" s="105" t="s">
        <v>490</v>
      </c>
      <c r="D372" s="2"/>
      <c r="E372" s="4"/>
      <c r="F372" s="2"/>
      <c r="G372" s="4"/>
      <c r="H372" s="2"/>
      <c r="I372" s="4"/>
      <c r="J372" s="2"/>
      <c r="K372" s="2"/>
      <c r="L372" s="2"/>
      <c r="M372" s="25"/>
      <c r="N372" s="25"/>
      <c r="O372" s="24"/>
      <c r="P372" s="24"/>
      <c r="Q372" s="24"/>
      <c r="R372" s="24"/>
      <c r="S372" s="24"/>
      <c r="T372" s="24"/>
      <c r="U372" s="24"/>
      <c r="V372" s="24"/>
      <c r="W372" s="24"/>
      <c r="X372" s="24"/>
      <c r="Y372" s="24"/>
      <c r="Z372" s="24"/>
      <c r="AA372" s="24"/>
      <c r="AB372" s="24"/>
      <c r="AC372" s="24"/>
      <c r="AD372" s="24"/>
      <c r="AE372" s="24"/>
      <c r="AF372" s="24"/>
      <c r="AG372" s="24"/>
      <c r="AH372" s="24"/>
      <c r="AI372" s="24"/>
      <c r="AJ372" s="24"/>
    </row>
    <row r="373" spans="1:36" x14ac:dyDescent="0.35">
      <c r="A373" s="24"/>
      <c r="B373" s="18" t="s">
        <v>5</v>
      </c>
      <c r="C373" s="32" t="s">
        <v>295</v>
      </c>
      <c r="D373" s="163" t="s">
        <v>491</v>
      </c>
      <c r="E373" s="4"/>
      <c r="F373" s="2"/>
      <c r="G373" s="4"/>
      <c r="H373" s="2"/>
      <c r="I373" s="4"/>
      <c r="J373" s="2"/>
      <c r="K373" s="2"/>
      <c r="L373" s="2"/>
      <c r="M373" s="25"/>
      <c r="N373" s="25"/>
      <c r="O373" s="24"/>
      <c r="P373" s="24"/>
      <c r="Q373" s="24"/>
      <c r="R373" s="24"/>
      <c r="S373" s="24"/>
      <c r="T373" s="24"/>
      <c r="U373" s="24"/>
      <c r="V373" s="24"/>
      <c r="W373" s="24"/>
      <c r="X373" s="24"/>
      <c r="Y373" s="24"/>
      <c r="Z373" s="24"/>
      <c r="AA373" s="24"/>
      <c r="AB373" s="24"/>
      <c r="AC373" s="24"/>
      <c r="AD373" s="24"/>
      <c r="AE373" s="24"/>
      <c r="AF373" s="24"/>
      <c r="AG373" s="24"/>
      <c r="AH373" s="24"/>
      <c r="AI373" s="24"/>
      <c r="AJ373" s="24"/>
    </row>
    <row r="374" spans="1:36" x14ac:dyDescent="0.35">
      <c r="A374" s="24"/>
      <c r="B374" s="18" t="s">
        <v>5</v>
      </c>
      <c r="C374" s="32" t="s">
        <v>296</v>
      </c>
      <c r="D374" s="163" t="s">
        <v>492</v>
      </c>
      <c r="E374" s="4"/>
      <c r="F374" s="2"/>
      <c r="G374" s="4"/>
      <c r="H374" s="2"/>
      <c r="I374" s="4"/>
      <c r="J374" s="2"/>
      <c r="K374" s="2"/>
      <c r="L374" s="2"/>
      <c r="M374" s="25"/>
      <c r="N374" s="25"/>
      <c r="O374" s="24"/>
      <c r="P374" s="24"/>
      <c r="Q374" s="24"/>
      <c r="R374" s="24"/>
      <c r="S374" s="24"/>
      <c r="T374" s="24"/>
      <c r="U374" s="24"/>
      <c r="V374" s="24"/>
      <c r="W374" s="24"/>
      <c r="X374" s="24"/>
      <c r="Y374" s="24"/>
      <c r="Z374" s="24"/>
      <c r="AA374" s="24"/>
      <c r="AB374" s="24"/>
      <c r="AC374" s="24"/>
      <c r="AD374" s="24"/>
      <c r="AE374" s="24"/>
      <c r="AF374" s="24"/>
      <c r="AG374" s="24"/>
      <c r="AH374" s="24"/>
      <c r="AI374" s="24"/>
      <c r="AJ374" s="24"/>
    </row>
    <row r="375" spans="1:36" x14ac:dyDescent="0.35">
      <c r="A375" s="24"/>
      <c r="B375" s="18" t="s">
        <v>5</v>
      </c>
      <c r="C375" s="32" t="s">
        <v>297</v>
      </c>
      <c r="D375" s="163" t="s">
        <v>493</v>
      </c>
      <c r="E375" s="4"/>
      <c r="F375" s="2"/>
      <c r="G375" s="4"/>
      <c r="H375" s="2"/>
      <c r="I375" s="4"/>
      <c r="J375" s="2"/>
      <c r="K375" s="2"/>
      <c r="L375" s="2"/>
      <c r="M375" s="25"/>
      <c r="N375" s="25"/>
      <c r="O375" s="24"/>
      <c r="P375" s="24"/>
      <c r="Q375" s="24"/>
      <c r="R375" s="24"/>
      <c r="S375" s="24"/>
      <c r="T375" s="24"/>
      <c r="U375" s="24"/>
      <c r="V375" s="24"/>
      <c r="W375" s="24"/>
      <c r="X375" s="24"/>
      <c r="Y375" s="24"/>
      <c r="Z375" s="24"/>
      <c r="AA375" s="24"/>
      <c r="AB375" s="24"/>
      <c r="AC375" s="24"/>
      <c r="AD375" s="24"/>
      <c r="AE375" s="24"/>
      <c r="AF375" s="24"/>
      <c r="AG375" s="24"/>
      <c r="AH375" s="24"/>
      <c r="AI375" s="24"/>
      <c r="AJ375" s="24"/>
    </row>
    <row r="376" spans="1:36" x14ac:dyDescent="0.35">
      <c r="A376" s="24"/>
      <c r="B376" s="18" t="s">
        <v>5</v>
      </c>
      <c r="C376" s="32" t="s">
        <v>298</v>
      </c>
      <c r="D376" s="163" t="s">
        <v>494</v>
      </c>
      <c r="E376" s="32"/>
      <c r="F376" s="2"/>
      <c r="G376" s="4"/>
      <c r="H376" s="2"/>
      <c r="I376" s="4"/>
      <c r="J376" s="2"/>
      <c r="K376" s="2"/>
      <c r="L376" s="2"/>
      <c r="M376" s="25"/>
      <c r="N376" s="25"/>
      <c r="O376" s="24"/>
      <c r="P376" s="24"/>
      <c r="Q376" s="24"/>
      <c r="R376" s="24"/>
      <c r="S376" s="24"/>
      <c r="T376" s="24"/>
      <c r="U376" s="24"/>
      <c r="V376" s="24"/>
      <c r="W376" s="24"/>
      <c r="X376" s="24"/>
      <c r="Y376" s="24"/>
      <c r="Z376" s="24"/>
      <c r="AA376" s="24"/>
      <c r="AB376" s="24"/>
      <c r="AC376" s="24"/>
      <c r="AD376" s="24"/>
      <c r="AE376" s="24"/>
      <c r="AF376" s="24"/>
      <c r="AG376" s="24"/>
      <c r="AH376" s="24"/>
      <c r="AI376" s="24"/>
      <c r="AJ376" s="24"/>
    </row>
    <row r="377" spans="1:36" x14ac:dyDescent="0.35">
      <c r="A377" s="24"/>
      <c r="B377" s="18" t="s">
        <v>5</v>
      </c>
      <c r="C377" s="32" t="s">
        <v>299</v>
      </c>
      <c r="D377" s="163" t="s">
        <v>495</v>
      </c>
      <c r="E377" s="4"/>
      <c r="F377" s="2"/>
      <c r="G377" s="4"/>
      <c r="H377" s="2"/>
      <c r="I377" s="4"/>
      <c r="J377" s="2"/>
      <c r="K377" s="2"/>
      <c r="L377" s="2"/>
      <c r="M377" s="25"/>
      <c r="N377" s="25"/>
      <c r="O377" s="24"/>
      <c r="P377" s="24"/>
      <c r="Q377" s="24"/>
      <c r="R377" s="24"/>
      <c r="S377" s="24"/>
      <c r="T377" s="24"/>
      <c r="U377" s="24"/>
      <c r="V377" s="24"/>
      <c r="W377" s="24"/>
      <c r="X377" s="24"/>
      <c r="Y377" s="24"/>
      <c r="Z377" s="24"/>
      <c r="AA377" s="24"/>
      <c r="AB377" s="24"/>
      <c r="AC377" s="24"/>
      <c r="AD377" s="24"/>
      <c r="AE377" s="24"/>
      <c r="AF377" s="24"/>
      <c r="AG377" s="24"/>
      <c r="AH377" s="24"/>
      <c r="AI377" s="24"/>
      <c r="AJ377" s="24"/>
    </row>
    <row r="378" spans="1:36" x14ac:dyDescent="0.35">
      <c r="A378" s="24"/>
      <c r="B378" s="18"/>
      <c r="C378" s="32"/>
      <c r="D378" s="2"/>
      <c r="E378" s="4"/>
      <c r="F378" s="2"/>
      <c r="G378" s="4"/>
      <c r="H378" s="2"/>
      <c r="I378" s="4"/>
      <c r="J378" s="2"/>
      <c r="K378" s="2"/>
      <c r="L378" s="2"/>
      <c r="M378" s="25"/>
      <c r="N378" s="25"/>
      <c r="O378" s="24"/>
      <c r="P378" s="24"/>
      <c r="Q378" s="24"/>
      <c r="R378" s="24"/>
      <c r="S378" s="24"/>
      <c r="T378" s="24"/>
      <c r="U378" s="24"/>
      <c r="V378" s="24"/>
      <c r="W378" s="24"/>
      <c r="X378" s="24"/>
      <c r="Y378" s="24"/>
      <c r="Z378" s="24"/>
      <c r="AA378" s="24"/>
      <c r="AB378" s="24"/>
      <c r="AC378" s="24"/>
      <c r="AD378" s="24"/>
      <c r="AE378" s="24"/>
      <c r="AF378" s="24"/>
      <c r="AG378" s="24"/>
      <c r="AH378" s="24"/>
      <c r="AI378" s="24"/>
      <c r="AJ378" s="24"/>
    </row>
    <row r="379" spans="1:36" x14ac:dyDescent="0.35">
      <c r="A379" s="24"/>
      <c r="B379" s="18"/>
      <c r="C379" s="32"/>
      <c r="D379" s="2"/>
      <c r="E379" s="4"/>
      <c r="F379" s="2"/>
      <c r="G379" s="4"/>
      <c r="H379" s="2"/>
      <c r="I379" s="4"/>
      <c r="J379" s="2"/>
      <c r="K379" s="2"/>
      <c r="L379" s="2"/>
      <c r="M379" s="25"/>
      <c r="N379" s="25"/>
      <c r="O379" s="24"/>
      <c r="P379" s="24"/>
      <c r="Q379" s="24"/>
      <c r="R379" s="24"/>
      <c r="S379" s="24"/>
      <c r="T379" s="24"/>
      <c r="U379" s="24"/>
      <c r="V379" s="24"/>
      <c r="W379" s="24"/>
      <c r="X379" s="24"/>
      <c r="Y379" s="24"/>
      <c r="Z379" s="24"/>
      <c r="AA379" s="24"/>
      <c r="AB379" s="24"/>
      <c r="AC379" s="24"/>
      <c r="AD379" s="24"/>
      <c r="AE379" s="24"/>
      <c r="AF379" s="24"/>
      <c r="AG379" s="24"/>
      <c r="AH379" s="24"/>
      <c r="AI379" s="24"/>
      <c r="AJ379" s="24"/>
    </row>
    <row r="380" spans="1:36" x14ac:dyDescent="0.35">
      <c r="A380" s="24"/>
      <c r="B380" s="18"/>
      <c r="C380" s="105" t="s">
        <v>512</v>
      </c>
      <c r="D380" s="2"/>
      <c r="E380" s="4"/>
      <c r="F380" s="2"/>
      <c r="G380" s="4"/>
      <c r="H380" s="2"/>
      <c r="I380" s="4"/>
      <c r="J380" s="2"/>
      <c r="K380" s="2"/>
      <c r="L380" s="2"/>
      <c r="M380" s="25"/>
      <c r="N380" s="25"/>
      <c r="O380" s="24"/>
      <c r="P380" s="24"/>
      <c r="Q380" s="24"/>
      <c r="R380" s="24"/>
      <c r="S380" s="24"/>
      <c r="T380" s="24"/>
      <c r="U380" s="24"/>
      <c r="V380" s="24"/>
      <c r="W380" s="24"/>
      <c r="X380" s="24"/>
      <c r="Y380" s="24"/>
      <c r="Z380" s="24"/>
      <c r="AA380" s="24"/>
      <c r="AB380" s="24"/>
      <c r="AC380" s="24"/>
      <c r="AD380" s="24"/>
      <c r="AE380" s="24"/>
      <c r="AF380" s="24"/>
      <c r="AG380" s="24"/>
      <c r="AH380" s="24"/>
      <c r="AI380" s="24"/>
      <c r="AJ380" s="24"/>
    </row>
    <row r="381" spans="1:36" x14ac:dyDescent="0.35">
      <c r="A381" s="24"/>
      <c r="B381" s="18" t="s">
        <v>5</v>
      </c>
      <c r="C381" s="32" t="s">
        <v>281</v>
      </c>
      <c r="D381" s="44" t="s">
        <v>282</v>
      </c>
      <c r="E381" s="33">
        <f>Avdelinger!JU34</f>
        <v>0</v>
      </c>
      <c r="F381" s="2"/>
      <c r="G381" s="4"/>
      <c r="H381" s="2"/>
      <c r="I381" s="4"/>
      <c r="J381" s="2"/>
      <c r="K381" s="2"/>
      <c r="L381" s="2"/>
      <c r="M381" s="25"/>
      <c r="N381" s="25"/>
      <c r="O381" s="24"/>
      <c r="P381" s="24"/>
      <c r="Q381" s="24"/>
      <c r="R381" s="24"/>
      <c r="S381" s="24"/>
      <c r="T381" s="24"/>
      <c r="U381" s="24"/>
      <c r="V381" s="24"/>
      <c r="W381" s="24"/>
      <c r="X381" s="24"/>
      <c r="Y381" s="24"/>
      <c r="Z381" s="24"/>
      <c r="AA381" s="24"/>
      <c r="AB381" s="24"/>
      <c r="AC381" s="24"/>
      <c r="AD381" s="24"/>
      <c r="AE381" s="24"/>
      <c r="AF381" s="24"/>
      <c r="AG381" s="24"/>
      <c r="AH381" s="24"/>
      <c r="AI381" s="24"/>
      <c r="AJ381" s="24"/>
    </row>
    <row r="382" spans="1:36" x14ac:dyDescent="0.35">
      <c r="A382" s="24"/>
      <c r="B382" s="18" t="s">
        <v>5</v>
      </c>
      <c r="C382" s="32" t="s">
        <v>283</v>
      </c>
      <c r="D382" s="44" t="s">
        <v>284</v>
      </c>
      <c r="E382" s="33">
        <f>Avdelinger!JV34</f>
        <v>0</v>
      </c>
      <c r="F382" s="2"/>
      <c r="G382" s="4"/>
      <c r="H382" s="2"/>
      <c r="I382" s="4"/>
      <c r="J382" s="2"/>
      <c r="K382" s="2"/>
      <c r="L382" s="2"/>
      <c r="M382" s="25"/>
      <c r="N382" s="25"/>
      <c r="O382" s="24"/>
      <c r="P382" s="24"/>
      <c r="Q382" s="24"/>
      <c r="R382" s="24"/>
      <c r="S382" s="24"/>
      <c r="T382" s="24"/>
      <c r="U382" s="24"/>
      <c r="V382" s="24"/>
      <c r="W382" s="24"/>
      <c r="X382" s="24"/>
      <c r="Y382" s="24"/>
      <c r="Z382" s="24"/>
      <c r="AA382" s="24"/>
      <c r="AB382" s="24"/>
      <c r="AC382" s="24"/>
      <c r="AD382" s="24"/>
      <c r="AE382" s="24"/>
      <c r="AF382" s="24"/>
      <c r="AG382" s="24"/>
      <c r="AH382" s="24"/>
      <c r="AI382" s="24"/>
      <c r="AJ382" s="24"/>
    </row>
    <row r="383" spans="1:36" x14ac:dyDescent="0.35">
      <c r="A383" s="24"/>
      <c r="B383" s="18" t="s">
        <v>5</v>
      </c>
      <c r="C383" s="32" t="s">
        <v>513</v>
      </c>
      <c r="D383" s="44" t="s">
        <v>285</v>
      </c>
      <c r="E383" s="33">
        <f>Avdelinger!JW34</f>
        <v>0</v>
      </c>
      <c r="F383" s="2"/>
      <c r="G383" s="4"/>
      <c r="H383" s="2"/>
      <c r="I383" s="4"/>
      <c r="J383" s="2"/>
      <c r="K383" s="2"/>
      <c r="L383" s="2"/>
      <c r="M383" s="25"/>
      <c r="N383" s="25"/>
      <c r="O383" s="24"/>
      <c r="P383" s="24"/>
      <c r="Q383" s="24"/>
      <c r="R383" s="24"/>
      <c r="S383" s="24"/>
      <c r="T383" s="24"/>
      <c r="U383" s="24"/>
      <c r="V383" s="24"/>
      <c r="W383" s="24"/>
      <c r="X383" s="24"/>
      <c r="Y383" s="24"/>
      <c r="Z383" s="24"/>
      <c r="AA383" s="24"/>
      <c r="AB383" s="24"/>
      <c r="AC383" s="24"/>
      <c r="AD383" s="24"/>
      <c r="AE383" s="24"/>
      <c r="AF383" s="24"/>
      <c r="AG383" s="24"/>
      <c r="AH383" s="24"/>
      <c r="AI383" s="24"/>
      <c r="AJ383" s="24"/>
    </row>
    <row r="384" spans="1:36" x14ac:dyDescent="0.35">
      <c r="A384" s="24"/>
      <c r="B384" s="18"/>
      <c r="C384" s="32"/>
      <c r="D384" s="2"/>
      <c r="E384" s="120"/>
      <c r="F384" s="2"/>
      <c r="G384" s="4"/>
      <c r="H384" s="2"/>
      <c r="I384" s="4"/>
      <c r="J384" s="2"/>
      <c r="K384" s="2"/>
      <c r="L384" s="2"/>
      <c r="M384" s="25"/>
      <c r="N384" s="25"/>
      <c r="O384" s="24"/>
      <c r="P384" s="24"/>
      <c r="Q384" s="24"/>
      <c r="R384" s="24"/>
      <c r="S384" s="24"/>
      <c r="T384" s="24"/>
      <c r="U384" s="24"/>
      <c r="V384" s="24"/>
      <c r="W384" s="24"/>
      <c r="X384" s="24"/>
      <c r="Y384" s="24"/>
      <c r="Z384" s="24"/>
      <c r="AA384" s="24"/>
      <c r="AB384" s="24"/>
      <c r="AC384" s="24"/>
      <c r="AD384" s="24"/>
      <c r="AE384" s="24"/>
      <c r="AF384" s="24"/>
      <c r="AG384" s="24"/>
      <c r="AH384" s="24"/>
      <c r="AI384" s="24"/>
      <c r="AJ384" s="24"/>
    </row>
    <row r="385" spans="1:36" x14ac:dyDescent="0.35">
      <c r="A385" s="24"/>
      <c r="B385" s="18"/>
      <c r="C385" s="32"/>
      <c r="D385" s="2"/>
      <c r="E385" s="120"/>
      <c r="F385" s="2"/>
      <c r="G385" s="4"/>
      <c r="H385" s="2"/>
      <c r="I385" s="4"/>
      <c r="J385" s="2"/>
      <c r="K385" s="2"/>
      <c r="L385" s="2"/>
      <c r="M385" s="25"/>
      <c r="N385" s="25"/>
      <c r="O385" s="24"/>
      <c r="P385" s="24"/>
      <c r="Q385" s="24"/>
      <c r="R385" s="24"/>
      <c r="S385" s="24"/>
      <c r="T385" s="24"/>
      <c r="U385" s="24"/>
      <c r="V385" s="24"/>
      <c r="W385" s="24"/>
      <c r="X385" s="24"/>
      <c r="Y385" s="24"/>
      <c r="Z385" s="24"/>
      <c r="AA385" s="24"/>
      <c r="AB385" s="24"/>
      <c r="AC385" s="24"/>
      <c r="AD385" s="24"/>
      <c r="AE385" s="24"/>
      <c r="AF385" s="24"/>
      <c r="AG385" s="24"/>
      <c r="AH385" s="24"/>
      <c r="AI385" s="24"/>
      <c r="AJ385" s="24"/>
    </row>
    <row r="386" spans="1:36" x14ac:dyDescent="0.35">
      <c r="A386" s="24"/>
      <c r="B386" s="18"/>
      <c r="C386" s="105" t="s">
        <v>514</v>
      </c>
      <c r="D386" s="2"/>
      <c r="E386" s="120"/>
      <c r="F386" s="2"/>
      <c r="G386" s="4"/>
      <c r="H386" s="2"/>
      <c r="I386" s="4"/>
      <c r="J386" s="2"/>
      <c r="K386" s="2"/>
      <c r="L386" s="2"/>
      <c r="M386" s="25"/>
      <c r="N386" s="25"/>
      <c r="O386" s="24"/>
      <c r="P386" s="24"/>
      <c r="Q386" s="24"/>
      <c r="R386" s="24"/>
      <c r="S386" s="24"/>
      <c r="T386" s="24"/>
      <c r="U386" s="24"/>
      <c r="V386" s="24"/>
      <c r="W386" s="24"/>
      <c r="X386" s="24"/>
      <c r="Y386" s="24"/>
      <c r="Z386" s="24"/>
      <c r="AA386" s="24"/>
      <c r="AB386" s="24"/>
      <c r="AC386" s="24"/>
      <c r="AD386" s="24"/>
      <c r="AE386" s="24"/>
      <c r="AF386" s="24"/>
      <c r="AG386" s="24"/>
      <c r="AH386" s="24"/>
      <c r="AI386" s="24"/>
      <c r="AJ386" s="24"/>
    </row>
    <row r="387" spans="1:36" x14ac:dyDescent="0.35">
      <c r="A387" s="24"/>
      <c r="B387" s="18" t="s">
        <v>5</v>
      </c>
      <c r="C387" s="32" t="s">
        <v>507</v>
      </c>
      <c r="D387" s="44" t="s">
        <v>300</v>
      </c>
      <c r="E387" s="37">
        <f>Avdelinger!JX34</f>
        <v>0</v>
      </c>
      <c r="F387" s="2"/>
      <c r="G387" s="4"/>
      <c r="H387" s="2"/>
      <c r="I387" s="4"/>
      <c r="J387" s="2"/>
      <c r="K387" s="2"/>
      <c r="L387" s="2"/>
      <c r="M387" s="25"/>
      <c r="N387" s="25"/>
      <c r="O387" s="24"/>
      <c r="P387" s="24"/>
      <c r="Q387" s="24"/>
      <c r="R387" s="24"/>
      <c r="S387" s="24"/>
      <c r="T387" s="24"/>
      <c r="U387" s="24"/>
      <c r="V387" s="24"/>
      <c r="W387" s="24"/>
      <c r="X387" s="24"/>
      <c r="Y387" s="24"/>
      <c r="Z387" s="24"/>
      <c r="AA387" s="24"/>
      <c r="AB387" s="24"/>
      <c r="AC387" s="24"/>
      <c r="AD387" s="24"/>
      <c r="AE387" s="24"/>
      <c r="AF387" s="24"/>
      <c r="AG387" s="24"/>
      <c r="AH387" s="24"/>
      <c r="AI387" s="24"/>
      <c r="AJ387" s="24"/>
    </row>
    <row r="388" spans="1:36" x14ac:dyDescent="0.35">
      <c r="A388" s="24"/>
      <c r="B388" s="18" t="s">
        <v>5</v>
      </c>
      <c r="C388" s="32" t="s">
        <v>509</v>
      </c>
      <c r="D388" s="44" t="s">
        <v>301</v>
      </c>
      <c r="E388" s="141">
        <f>Avdelinger!JY34</f>
        <v>0</v>
      </c>
      <c r="F388" s="2"/>
      <c r="G388" s="4"/>
      <c r="H388" s="2"/>
      <c r="I388" s="4"/>
      <c r="J388" s="2"/>
      <c r="K388" s="2"/>
      <c r="L388" s="2"/>
      <c r="M388" s="25"/>
      <c r="N388" s="25"/>
      <c r="O388" s="24"/>
      <c r="P388" s="24"/>
      <c r="Q388" s="24"/>
      <c r="R388" s="24"/>
      <c r="S388" s="24"/>
      <c r="T388" s="24"/>
      <c r="U388" s="24"/>
      <c r="V388" s="24"/>
      <c r="W388" s="24"/>
      <c r="X388" s="24"/>
      <c r="Y388" s="24"/>
      <c r="Z388" s="24"/>
      <c r="AA388" s="24"/>
      <c r="AB388" s="24"/>
      <c r="AC388" s="24"/>
      <c r="AD388" s="24"/>
      <c r="AE388" s="24"/>
      <c r="AF388" s="24"/>
      <c r="AG388" s="24"/>
      <c r="AH388" s="24"/>
      <c r="AI388" s="24"/>
      <c r="AJ388" s="24"/>
    </row>
    <row r="389" spans="1:36" x14ac:dyDescent="0.35">
      <c r="A389" s="24"/>
      <c r="B389" s="18"/>
      <c r="C389" s="32"/>
      <c r="D389" s="2"/>
      <c r="E389" s="4"/>
      <c r="F389" s="2"/>
      <c r="G389" s="4"/>
      <c r="H389" s="2"/>
      <c r="I389" s="4"/>
      <c r="J389" s="2"/>
      <c r="K389" s="2"/>
      <c r="L389" s="2"/>
      <c r="M389" s="25"/>
      <c r="N389" s="25"/>
      <c r="O389" s="24"/>
      <c r="P389" s="24"/>
      <c r="Q389" s="24"/>
      <c r="R389" s="24"/>
      <c r="S389" s="24"/>
      <c r="T389" s="24"/>
      <c r="U389" s="24"/>
      <c r="V389" s="24"/>
      <c r="W389" s="24"/>
      <c r="X389" s="24"/>
      <c r="Y389" s="24"/>
      <c r="Z389" s="24"/>
      <c r="AA389" s="24"/>
      <c r="AB389" s="24"/>
      <c r="AC389" s="24"/>
      <c r="AD389" s="24"/>
      <c r="AE389" s="24"/>
      <c r="AF389" s="24"/>
      <c r="AG389" s="24"/>
      <c r="AH389" s="24"/>
      <c r="AI389" s="24"/>
      <c r="AJ389" s="24"/>
    </row>
    <row r="390" spans="1:36" x14ac:dyDescent="0.35">
      <c r="A390" s="24"/>
      <c r="B390" s="18"/>
      <c r="C390" s="32"/>
      <c r="D390" s="2"/>
      <c r="E390" s="4"/>
      <c r="F390" s="2"/>
      <c r="G390" s="4"/>
      <c r="H390" s="2"/>
      <c r="I390" s="4"/>
      <c r="J390" s="2"/>
      <c r="K390" s="2"/>
      <c r="L390" s="2"/>
      <c r="M390" s="25"/>
      <c r="N390" s="25"/>
      <c r="O390" s="24"/>
      <c r="P390" s="24"/>
      <c r="Q390" s="24"/>
      <c r="R390" s="24"/>
      <c r="S390" s="24"/>
      <c r="T390" s="24"/>
      <c r="U390" s="24"/>
      <c r="V390" s="24"/>
      <c r="W390" s="24"/>
      <c r="X390" s="24"/>
      <c r="Y390" s="24"/>
      <c r="Z390" s="24"/>
      <c r="AA390" s="24"/>
      <c r="AB390" s="24"/>
      <c r="AC390" s="24"/>
      <c r="AD390" s="24"/>
      <c r="AE390" s="24"/>
      <c r="AF390" s="24"/>
      <c r="AG390" s="24"/>
      <c r="AH390" s="24"/>
      <c r="AI390" s="24"/>
      <c r="AJ390" s="24"/>
    </row>
    <row r="391" spans="1:36" x14ac:dyDescent="0.35">
      <c r="A391" s="24"/>
      <c r="B391" s="18"/>
      <c r="C391" s="105" t="s">
        <v>496</v>
      </c>
      <c r="D391" s="2"/>
      <c r="E391" s="4"/>
      <c r="F391" s="2"/>
      <c r="G391" s="4"/>
      <c r="H391" s="2" t="s">
        <v>302</v>
      </c>
      <c r="I391" s="4"/>
      <c r="J391" s="2"/>
      <c r="K391" s="2"/>
      <c r="L391" s="2"/>
      <c r="M391" s="25"/>
      <c r="N391" s="25"/>
      <c r="O391" s="24"/>
      <c r="P391" s="24"/>
      <c r="Q391" s="24"/>
      <c r="R391" s="24"/>
      <c r="S391" s="24"/>
      <c r="T391" s="24"/>
      <c r="U391" s="24"/>
      <c r="V391" s="24"/>
      <c r="W391" s="24"/>
      <c r="X391" s="24"/>
      <c r="Y391" s="24"/>
      <c r="Z391" s="24"/>
      <c r="AA391" s="24"/>
      <c r="AB391" s="24"/>
      <c r="AC391" s="24"/>
      <c r="AD391" s="24"/>
      <c r="AE391" s="24"/>
      <c r="AF391" s="24"/>
      <c r="AG391" s="24"/>
      <c r="AH391" s="24"/>
      <c r="AI391" s="24"/>
      <c r="AJ391" s="24"/>
    </row>
    <row r="392" spans="1:36" x14ac:dyDescent="0.35">
      <c r="A392" s="24"/>
      <c r="B392" s="18" t="s">
        <v>5</v>
      </c>
      <c r="C392" s="32" t="s">
        <v>295</v>
      </c>
      <c r="D392" s="163" t="s">
        <v>491</v>
      </c>
      <c r="E392" s="4"/>
      <c r="F392" s="2"/>
      <c r="G392" s="4"/>
      <c r="H392" s="2"/>
      <c r="I392" s="4"/>
      <c r="J392" s="2"/>
      <c r="K392" s="2"/>
      <c r="L392" s="2"/>
      <c r="M392" s="25"/>
      <c r="N392" s="25"/>
      <c r="O392" s="24"/>
      <c r="P392" s="24"/>
      <c r="Q392" s="24"/>
      <c r="R392" s="24"/>
      <c r="S392" s="24"/>
      <c r="T392" s="24"/>
      <c r="U392" s="24"/>
      <c r="V392" s="24"/>
      <c r="W392" s="24"/>
      <c r="X392" s="24"/>
      <c r="Y392" s="24"/>
      <c r="Z392" s="24"/>
      <c r="AA392" s="24"/>
      <c r="AB392" s="24"/>
      <c r="AC392" s="24"/>
      <c r="AD392" s="24"/>
      <c r="AE392" s="24"/>
      <c r="AF392" s="24"/>
      <c r="AG392" s="24"/>
      <c r="AH392" s="24"/>
      <c r="AI392" s="24"/>
      <c r="AJ392" s="24"/>
    </row>
    <row r="393" spans="1:36" x14ac:dyDescent="0.35">
      <c r="A393" s="24"/>
      <c r="B393" s="18" t="s">
        <v>5</v>
      </c>
      <c r="C393" s="32" t="s">
        <v>303</v>
      </c>
      <c r="D393" s="163" t="s">
        <v>492</v>
      </c>
      <c r="E393" s="4"/>
      <c r="F393" s="2"/>
      <c r="G393" s="4"/>
      <c r="H393" s="2"/>
      <c r="I393" s="4"/>
      <c r="J393" s="2"/>
      <c r="K393" s="2"/>
      <c r="L393" s="2"/>
      <c r="M393" s="25"/>
      <c r="N393" s="25"/>
      <c r="O393" s="24"/>
      <c r="P393" s="24"/>
      <c r="Q393" s="24"/>
      <c r="R393" s="24"/>
      <c r="S393" s="24"/>
      <c r="T393" s="24"/>
      <c r="U393" s="24"/>
      <c r="V393" s="24"/>
      <c r="W393" s="24"/>
      <c r="X393" s="24"/>
      <c r="Y393" s="24"/>
      <c r="Z393" s="24"/>
      <c r="AA393" s="24"/>
      <c r="AB393" s="24"/>
      <c r="AC393" s="24"/>
      <c r="AD393" s="24"/>
      <c r="AE393" s="24"/>
      <c r="AF393" s="24"/>
      <c r="AG393" s="24"/>
      <c r="AH393" s="24"/>
      <c r="AI393" s="24"/>
      <c r="AJ393" s="24"/>
    </row>
    <row r="394" spans="1:36" x14ac:dyDescent="0.35">
      <c r="A394" s="24"/>
      <c r="B394" s="18" t="s">
        <v>5</v>
      </c>
      <c r="C394" s="32" t="s">
        <v>304</v>
      </c>
      <c r="D394" s="163" t="s">
        <v>493</v>
      </c>
      <c r="E394" s="4"/>
      <c r="F394" s="2"/>
      <c r="G394" s="4"/>
      <c r="H394" s="2"/>
      <c r="I394" s="4"/>
      <c r="J394" s="2"/>
      <c r="K394" s="2"/>
      <c r="L394" s="2"/>
      <c r="M394" s="25"/>
      <c r="N394" s="25"/>
      <c r="O394" s="24"/>
      <c r="P394" s="24"/>
      <c r="Q394" s="24"/>
      <c r="R394" s="24"/>
      <c r="S394" s="24"/>
      <c r="T394" s="24"/>
      <c r="U394" s="24"/>
      <c r="V394" s="24"/>
      <c r="W394" s="24"/>
      <c r="X394" s="24"/>
      <c r="Y394" s="24"/>
      <c r="Z394" s="24"/>
      <c r="AA394" s="24"/>
      <c r="AB394" s="24"/>
      <c r="AC394" s="24"/>
      <c r="AD394" s="24"/>
      <c r="AE394" s="24"/>
      <c r="AF394" s="24"/>
      <c r="AG394" s="24"/>
      <c r="AH394" s="24"/>
      <c r="AI394" s="24"/>
      <c r="AJ394" s="24"/>
    </row>
    <row r="395" spans="1:36" x14ac:dyDescent="0.35">
      <c r="A395" s="24"/>
      <c r="B395" s="18" t="s">
        <v>5</v>
      </c>
      <c r="C395" s="32" t="s">
        <v>305</v>
      </c>
      <c r="D395" s="163" t="s">
        <v>494</v>
      </c>
      <c r="E395" s="4"/>
      <c r="F395" s="2"/>
      <c r="G395" s="4"/>
      <c r="H395" s="2"/>
      <c r="I395" s="4"/>
      <c r="J395" s="2"/>
      <c r="K395" s="2"/>
      <c r="L395" s="2"/>
      <c r="M395" s="25"/>
      <c r="N395" s="25"/>
      <c r="O395" s="24"/>
      <c r="P395" s="24"/>
      <c r="Q395" s="24"/>
      <c r="R395" s="24"/>
      <c r="S395" s="24"/>
      <c r="T395" s="24"/>
      <c r="U395" s="24"/>
      <c r="V395" s="24"/>
      <c r="W395" s="24"/>
      <c r="X395" s="24"/>
      <c r="Y395" s="24"/>
      <c r="Z395" s="24"/>
      <c r="AA395" s="24"/>
      <c r="AB395" s="24"/>
      <c r="AC395" s="24"/>
      <c r="AD395" s="24"/>
      <c r="AE395" s="24"/>
      <c r="AF395" s="24"/>
      <c r="AG395" s="24"/>
      <c r="AH395" s="24"/>
      <c r="AI395" s="24"/>
      <c r="AJ395" s="24"/>
    </row>
    <row r="396" spans="1:36" x14ac:dyDescent="0.35">
      <c r="A396" s="24"/>
      <c r="B396" s="18" t="s">
        <v>5</v>
      </c>
      <c r="C396" s="164" t="s">
        <v>497</v>
      </c>
      <c r="D396" s="166"/>
      <c r="E396" s="4"/>
      <c r="F396" s="2"/>
      <c r="G396" s="4"/>
      <c r="H396" s="2"/>
      <c r="I396" s="4"/>
      <c r="J396" s="2"/>
      <c r="K396" s="2"/>
      <c r="L396" s="2"/>
      <c r="M396" s="25"/>
      <c r="N396" s="25"/>
      <c r="O396" s="24"/>
      <c r="P396" s="24"/>
      <c r="Q396" s="24"/>
      <c r="R396" s="24"/>
      <c r="S396" s="24"/>
      <c r="T396" s="24"/>
      <c r="U396" s="24"/>
      <c r="V396" s="24"/>
      <c r="W396" s="24"/>
      <c r="X396" s="24"/>
      <c r="Y396" s="24"/>
      <c r="Z396" s="24"/>
      <c r="AA396" s="24"/>
      <c r="AB396" s="24"/>
      <c r="AC396" s="24"/>
      <c r="AD396" s="24"/>
      <c r="AE396" s="24"/>
      <c r="AF396" s="24"/>
      <c r="AG396" s="24"/>
      <c r="AH396" s="24"/>
      <c r="AI396" s="24"/>
      <c r="AJ396" s="24"/>
    </row>
    <row r="397" spans="1:36" x14ac:dyDescent="0.35">
      <c r="A397" s="24"/>
      <c r="B397" s="18"/>
      <c r="C397" s="107" t="s">
        <v>498</v>
      </c>
      <c r="D397" s="163" t="s">
        <v>495</v>
      </c>
      <c r="E397" s="4"/>
      <c r="F397" s="2"/>
      <c r="G397" s="4"/>
      <c r="H397" s="2"/>
      <c r="I397" s="4"/>
      <c r="J397" s="2"/>
      <c r="K397" s="2"/>
      <c r="L397" s="2"/>
      <c r="M397" s="25"/>
      <c r="N397" s="25"/>
      <c r="O397" s="24"/>
      <c r="P397" s="24"/>
      <c r="Q397" s="24"/>
      <c r="R397" s="24"/>
      <c r="S397" s="24"/>
      <c r="T397" s="24"/>
      <c r="U397" s="24"/>
      <c r="V397" s="24"/>
      <c r="W397" s="24"/>
      <c r="X397" s="24"/>
      <c r="Y397" s="24"/>
      <c r="Z397" s="24"/>
      <c r="AA397" s="24"/>
      <c r="AB397" s="24"/>
      <c r="AC397" s="24"/>
      <c r="AD397" s="24"/>
      <c r="AE397" s="24"/>
      <c r="AF397" s="24"/>
      <c r="AG397" s="24"/>
      <c r="AH397" s="24"/>
      <c r="AI397" s="24"/>
      <c r="AJ397" s="24"/>
    </row>
    <row r="398" spans="1:36" x14ac:dyDescent="0.35">
      <c r="A398" s="24"/>
      <c r="B398" s="18"/>
      <c r="C398" s="107" t="s">
        <v>501</v>
      </c>
      <c r="D398" s="163" t="s">
        <v>499</v>
      </c>
      <c r="E398" s="4"/>
      <c r="F398" s="2"/>
      <c r="G398" s="4"/>
      <c r="H398" s="2"/>
      <c r="I398" s="4"/>
      <c r="J398" s="2"/>
      <c r="K398" s="2"/>
      <c r="L398" s="2"/>
      <c r="M398" s="25"/>
      <c r="N398" s="25"/>
      <c r="O398" s="24"/>
      <c r="P398" s="24"/>
      <c r="Q398" s="24"/>
      <c r="R398" s="24"/>
      <c r="S398" s="24"/>
      <c r="T398" s="24"/>
      <c r="U398" s="24"/>
      <c r="V398" s="24"/>
      <c r="W398" s="24"/>
      <c r="X398" s="24"/>
      <c r="Y398" s="24"/>
      <c r="Z398" s="24"/>
      <c r="AA398" s="24"/>
      <c r="AB398" s="24"/>
      <c r="AC398" s="24"/>
      <c r="AD398" s="24"/>
      <c r="AE398" s="24"/>
      <c r="AF398" s="24"/>
      <c r="AG398" s="24"/>
      <c r="AH398" s="24"/>
      <c r="AI398" s="24"/>
      <c r="AJ398" s="24"/>
    </row>
    <row r="399" spans="1:36" x14ac:dyDescent="0.35">
      <c r="A399" s="24"/>
      <c r="B399" s="18"/>
      <c r="C399" s="107" t="s">
        <v>500</v>
      </c>
      <c r="D399" s="163" t="s">
        <v>504</v>
      </c>
      <c r="E399" s="4"/>
      <c r="F399" s="2"/>
      <c r="G399" s="4"/>
      <c r="H399" s="2"/>
      <c r="I399" s="4"/>
      <c r="J399" s="2"/>
      <c r="K399" s="2"/>
      <c r="L399" s="2"/>
      <c r="M399" s="25"/>
      <c r="N399" s="25"/>
      <c r="O399" s="24"/>
      <c r="P399" s="24"/>
      <c r="Q399" s="24"/>
      <c r="R399" s="24"/>
      <c r="S399" s="24"/>
      <c r="T399" s="24"/>
      <c r="U399" s="24"/>
      <c r="V399" s="24"/>
      <c r="W399" s="24"/>
      <c r="X399" s="24"/>
      <c r="Y399" s="24"/>
      <c r="Z399" s="24"/>
      <c r="AA399" s="24"/>
      <c r="AB399" s="24"/>
      <c r="AC399" s="24"/>
      <c r="AD399" s="24"/>
      <c r="AE399" s="24"/>
      <c r="AF399" s="24"/>
      <c r="AG399" s="24"/>
      <c r="AH399" s="24"/>
      <c r="AI399" s="24"/>
      <c r="AJ399" s="24"/>
    </row>
    <row r="400" spans="1:36" x14ac:dyDescent="0.35">
      <c r="A400" s="24"/>
      <c r="B400" s="18"/>
      <c r="C400" s="107" t="s">
        <v>502</v>
      </c>
      <c r="D400" s="163" t="s">
        <v>505</v>
      </c>
      <c r="E400" s="4"/>
      <c r="F400" s="2"/>
      <c r="G400" s="4"/>
      <c r="H400" s="2"/>
      <c r="I400" s="4"/>
      <c r="J400" s="2"/>
      <c r="K400" s="2"/>
      <c r="L400" s="2"/>
      <c r="M400" s="25"/>
      <c r="N400" s="25"/>
      <c r="O400" s="24"/>
      <c r="P400" s="24"/>
      <c r="Q400" s="24"/>
      <c r="R400" s="24"/>
      <c r="S400" s="24"/>
      <c r="T400" s="24"/>
      <c r="U400" s="24"/>
      <c r="V400" s="24"/>
      <c r="W400" s="24"/>
      <c r="X400" s="24"/>
      <c r="Y400" s="24"/>
      <c r="Z400" s="24"/>
      <c r="AA400" s="24"/>
      <c r="AB400" s="24"/>
      <c r="AC400" s="24"/>
      <c r="AD400" s="24"/>
      <c r="AE400" s="24"/>
      <c r="AF400" s="24"/>
      <c r="AG400" s="24"/>
      <c r="AH400" s="24"/>
      <c r="AI400" s="24"/>
      <c r="AJ400" s="24"/>
    </row>
    <row r="401" spans="1:36" x14ac:dyDescent="0.35">
      <c r="A401" s="24"/>
      <c r="B401" s="18"/>
      <c r="C401" s="107" t="s">
        <v>503</v>
      </c>
      <c r="D401" s="163" t="s">
        <v>506</v>
      </c>
      <c r="E401" s="4"/>
      <c r="F401" s="2"/>
      <c r="G401" s="4"/>
      <c r="H401" s="2"/>
      <c r="I401" s="4"/>
      <c r="J401" s="2"/>
      <c r="K401" s="2"/>
      <c r="L401" s="2"/>
      <c r="M401" s="25"/>
      <c r="N401" s="25"/>
      <c r="O401" s="24"/>
      <c r="P401" s="24"/>
      <c r="Q401" s="24"/>
      <c r="R401" s="24"/>
      <c r="S401" s="24"/>
      <c r="T401" s="24"/>
      <c r="U401" s="24"/>
      <c r="V401" s="24"/>
      <c r="W401" s="24"/>
      <c r="X401" s="24"/>
      <c r="Y401" s="24"/>
      <c r="Z401" s="24"/>
      <c r="AA401" s="24"/>
      <c r="AB401" s="24"/>
      <c r="AC401" s="24"/>
      <c r="AD401" s="24"/>
      <c r="AE401" s="24"/>
      <c r="AF401" s="24"/>
      <c r="AG401" s="24"/>
      <c r="AH401" s="24"/>
      <c r="AI401" s="24"/>
      <c r="AJ401" s="24"/>
    </row>
    <row r="402" spans="1:36" x14ac:dyDescent="0.35">
      <c r="A402" s="24"/>
      <c r="B402" s="18"/>
      <c r="C402" s="32"/>
      <c r="D402" s="2"/>
      <c r="E402" s="4"/>
      <c r="F402" s="2"/>
      <c r="G402" s="4"/>
      <c r="H402" s="2"/>
      <c r="I402" s="4"/>
      <c r="J402" s="2"/>
      <c r="K402" s="2"/>
      <c r="L402" s="2"/>
      <c r="M402" s="25"/>
      <c r="N402" s="25"/>
      <c r="O402" s="24"/>
      <c r="P402" s="24"/>
      <c r="Q402" s="24"/>
      <c r="R402" s="24"/>
      <c r="S402" s="24"/>
      <c r="T402" s="24"/>
      <c r="U402" s="24"/>
      <c r="V402" s="24"/>
      <c r="W402" s="24"/>
      <c r="X402" s="24"/>
      <c r="Y402" s="24"/>
      <c r="Z402" s="24"/>
      <c r="AA402" s="24"/>
      <c r="AB402" s="24"/>
      <c r="AC402" s="24"/>
      <c r="AD402" s="24"/>
      <c r="AE402" s="24"/>
      <c r="AF402" s="24"/>
      <c r="AG402" s="24"/>
      <c r="AH402" s="24"/>
      <c r="AI402" s="24"/>
      <c r="AJ402" s="24"/>
    </row>
    <row r="403" spans="1:36" x14ac:dyDescent="0.35">
      <c r="A403" s="24"/>
      <c r="B403" s="18" t="s">
        <v>5</v>
      </c>
      <c r="C403" s="32" t="s">
        <v>508</v>
      </c>
      <c r="D403" s="44" t="s">
        <v>286</v>
      </c>
      <c r="E403" s="31"/>
      <c r="F403" s="2"/>
      <c r="G403" s="4"/>
      <c r="H403" s="2"/>
      <c r="I403" s="4"/>
      <c r="J403" s="2"/>
      <c r="K403" s="2"/>
      <c r="L403" s="2"/>
      <c r="M403" s="25"/>
      <c r="N403" s="25"/>
      <c r="O403" s="24"/>
      <c r="P403" s="24"/>
      <c r="Q403" s="24"/>
      <c r="R403" s="24"/>
      <c r="S403" s="24"/>
      <c r="T403" s="24"/>
      <c r="U403" s="24"/>
      <c r="V403" s="24"/>
      <c r="W403" s="24"/>
      <c r="X403" s="24"/>
      <c r="Y403" s="24"/>
      <c r="Z403" s="24"/>
      <c r="AA403" s="24"/>
      <c r="AB403" s="24"/>
      <c r="AC403" s="24"/>
      <c r="AD403" s="24"/>
      <c r="AE403" s="24"/>
      <c r="AF403" s="24"/>
      <c r="AG403" s="24"/>
      <c r="AH403" s="24"/>
      <c r="AI403" s="24"/>
      <c r="AJ403" s="24"/>
    </row>
    <row r="404" spans="1:36" x14ac:dyDescent="0.35">
      <c r="A404" s="24"/>
      <c r="B404" s="18" t="s">
        <v>5</v>
      </c>
      <c r="C404" s="32" t="s">
        <v>287</v>
      </c>
      <c r="D404" s="44" t="s">
        <v>288</v>
      </c>
      <c r="E404" s="260"/>
      <c r="F404" s="260"/>
      <c r="G404" s="260"/>
      <c r="H404" s="260"/>
      <c r="I404" s="260"/>
      <c r="J404" s="260"/>
      <c r="K404" s="260"/>
      <c r="L404" s="2"/>
      <c r="M404" s="25"/>
      <c r="N404" s="25"/>
      <c r="O404" s="24"/>
      <c r="P404" s="24"/>
      <c r="Q404" s="24"/>
      <c r="R404" s="24"/>
      <c r="S404" s="24"/>
      <c r="T404" s="24"/>
      <c r="U404" s="24"/>
      <c r="V404" s="24"/>
      <c r="W404" s="24"/>
      <c r="X404" s="24"/>
      <c r="Y404" s="24"/>
      <c r="Z404" s="24"/>
      <c r="AA404" s="24"/>
      <c r="AB404" s="24"/>
      <c r="AC404" s="24"/>
      <c r="AD404" s="24"/>
      <c r="AE404" s="24"/>
      <c r="AF404" s="24"/>
      <c r="AG404" s="24"/>
      <c r="AH404" s="24"/>
      <c r="AI404" s="24"/>
      <c r="AJ404" s="24"/>
    </row>
    <row r="405" spans="1:36" x14ac:dyDescent="0.35">
      <c r="A405" s="24"/>
      <c r="B405" s="18"/>
      <c r="C405" s="32"/>
      <c r="D405" s="2"/>
      <c r="E405" s="4"/>
      <c r="F405" s="2"/>
      <c r="G405" s="4"/>
      <c r="H405" s="2"/>
      <c r="I405" s="4"/>
      <c r="J405" s="2"/>
      <c r="K405" s="2"/>
      <c r="L405" s="2"/>
      <c r="M405" s="25"/>
      <c r="N405" s="25"/>
      <c r="O405" s="24"/>
      <c r="P405" s="24"/>
      <c r="Q405" s="24"/>
      <c r="R405" s="24"/>
      <c r="S405" s="24"/>
      <c r="T405" s="24"/>
      <c r="U405" s="24"/>
      <c r="V405" s="24"/>
      <c r="W405" s="24"/>
      <c r="X405" s="24"/>
      <c r="Y405" s="24"/>
      <c r="Z405" s="24"/>
      <c r="AA405" s="24"/>
      <c r="AB405" s="24"/>
      <c r="AC405" s="24"/>
      <c r="AD405" s="24"/>
      <c r="AE405" s="24"/>
      <c r="AF405" s="24"/>
      <c r="AG405" s="24"/>
      <c r="AH405" s="24"/>
      <c r="AI405" s="24"/>
      <c r="AJ405" s="24"/>
    </row>
    <row r="406" spans="1:36" x14ac:dyDescent="0.35">
      <c r="A406" s="24"/>
      <c r="B406" s="18"/>
      <c r="C406" s="32"/>
      <c r="D406" s="166"/>
      <c r="E406" s="173"/>
      <c r="F406" s="2"/>
      <c r="G406" s="4"/>
      <c r="H406" s="2"/>
      <c r="I406" s="4"/>
      <c r="J406" s="2"/>
      <c r="K406" s="2"/>
      <c r="L406" s="2"/>
      <c r="M406" s="25"/>
      <c r="N406" s="25"/>
      <c r="O406" s="24"/>
      <c r="P406" s="24"/>
      <c r="Q406" s="24"/>
      <c r="R406" s="24"/>
      <c r="S406" s="24"/>
      <c r="T406" s="24"/>
      <c r="U406" s="24"/>
      <c r="V406" s="24"/>
      <c r="W406" s="24"/>
      <c r="X406" s="24"/>
      <c r="Y406" s="24"/>
      <c r="Z406" s="24"/>
      <c r="AA406" s="24"/>
      <c r="AB406" s="24"/>
      <c r="AC406" s="24"/>
      <c r="AD406" s="24"/>
      <c r="AE406" s="24"/>
      <c r="AF406" s="24"/>
      <c r="AG406" s="24"/>
      <c r="AH406" s="24"/>
      <c r="AI406" s="24"/>
      <c r="AJ406" s="24"/>
    </row>
    <row r="407" spans="1:36" x14ac:dyDescent="0.35">
      <c r="A407" s="24"/>
      <c r="B407" s="18"/>
      <c r="C407" s="105" t="s">
        <v>306</v>
      </c>
      <c r="D407" s="2"/>
      <c r="E407" s="4"/>
      <c r="F407" s="2"/>
      <c r="G407" s="4"/>
      <c r="H407" s="2"/>
      <c r="I407" s="4"/>
      <c r="J407" s="2"/>
      <c r="K407" s="2"/>
      <c r="L407" s="2"/>
      <c r="M407" s="25"/>
      <c r="N407" s="25"/>
      <c r="O407" s="24"/>
      <c r="P407" s="24"/>
      <c r="Q407" s="24"/>
      <c r="R407" s="24"/>
      <c r="S407" s="24"/>
      <c r="T407" s="24"/>
      <c r="U407" s="24"/>
      <c r="V407" s="24"/>
      <c r="W407" s="24"/>
      <c r="X407" s="24"/>
      <c r="Y407" s="24"/>
      <c r="Z407" s="24"/>
      <c r="AA407" s="24"/>
      <c r="AB407" s="24"/>
      <c r="AC407" s="24"/>
      <c r="AD407" s="24"/>
      <c r="AE407" s="24"/>
      <c r="AF407" s="24"/>
      <c r="AG407" s="24"/>
      <c r="AH407" s="24"/>
      <c r="AI407" s="24"/>
      <c r="AJ407" s="24"/>
    </row>
    <row r="408" spans="1:36" x14ac:dyDescent="0.35">
      <c r="A408" s="24"/>
      <c r="B408" s="18" t="s">
        <v>5</v>
      </c>
      <c r="C408" s="32" t="s">
        <v>307</v>
      </c>
      <c r="D408" s="44" t="s">
        <v>308</v>
      </c>
      <c r="E408" s="260"/>
      <c r="F408" s="260"/>
      <c r="G408" s="260"/>
      <c r="H408" s="260"/>
      <c r="I408" s="260"/>
      <c r="J408" s="260"/>
      <c r="K408" s="260"/>
      <c r="L408" s="2"/>
      <c r="M408" s="25"/>
      <c r="N408" s="25"/>
      <c r="O408" s="24"/>
      <c r="P408" s="24"/>
      <c r="Q408" s="24"/>
      <c r="R408" s="24"/>
      <c r="S408" s="24"/>
      <c r="T408" s="24"/>
      <c r="U408" s="24"/>
      <c r="V408" s="24"/>
      <c r="W408" s="24"/>
      <c r="X408" s="24"/>
      <c r="Y408" s="24"/>
      <c r="Z408" s="24"/>
      <c r="AA408" s="24"/>
      <c r="AB408" s="24"/>
      <c r="AC408" s="24"/>
      <c r="AD408" s="24"/>
      <c r="AE408" s="24"/>
      <c r="AF408" s="24"/>
      <c r="AG408" s="24"/>
      <c r="AH408" s="24"/>
      <c r="AI408" s="24"/>
      <c r="AJ408" s="24"/>
    </row>
    <row r="409" spans="1:36" x14ac:dyDescent="0.35">
      <c r="A409" s="24"/>
      <c r="B409" s="18"/>
      <c r="C409" s="32"/>
      <c r="D409" s="2"/>
      <c r="E409" s="4"/>
      <c r="F409" s="2"/>
      <c r="G409" s="4"/>
      <c r="H409" s="2"/>
      <c r="I409" s="4"/>
      <c r="J409" s="2"/>
      <c r="K409" s="2"/>
      <c r="L409" s="2"/>
      <c r="M409" s="25"/>
      <c r="N409" s="25"/>
      <c r="O409" s="24"/>
      <c r="P409" s="24"/>
      <c r="Q409" s="24"/>
      <c r="R409" s="24"/>
      <c r="S409" s="24"/>
      <c r="T409" s="24"/>
      <c r="U409" s="24"/>
      <c r="V409" s="24"/>
      <c r="W409" s="24"/>
      <c r="X409" s="24"/>
      <c r="Y409" s="24"/>
      <c r="Z409" s="24"/>
      <c r="AA409" s="24"/>
      <c r="AB409" s="24"/>
      <c r="AC409" s="24"/>
      <c r="AD409" s="24"/>
      <c r="AE409" s="24"/>
      <c r="AF409" s="24"/>
      <c r="AG409" s="24"/>
      <c r="AH409" s="24"/>
      <c r="AI409" s="24"/>
      <c r="AJ409" s="24"/>
    </row>
    <row r="410" spans="1:36" x14ac:dyDescent="0.35">
      <c r="A410" s="24"/>
      <c r="B410" s="18"/>
      <c r="C410" s="104" t="s">
        <v>516</v>
      </c>
      <c r="D410" s="25"/>
      <c r="E410" s="21"/>
      <c r="F410" s="25"/>
      <c r="G410" s="21"/>
      <c r="H410" s="25"/>
      <c r="I410" s="21"/>
      <c r="J410" s="25"/>
      <c r="K410" s="25"/>
      <c r="L410" s="25"/>
      <c r="M410" s="25"/>
      <c r="N410" s="25"/>
      <c r="O410" s="24"/>
      <c r="P410" s="24"/>
      <c r="Q410" s="24"/>
      <c r="R410" s="24"/>
      <c r="S410" s="24"/>
      <c r="T410" s="24"/>
      <c r="U410" s="24"/>
      <c r="V410" s="24"/>
      <c r="W410" s="24"/>
      <c r="X410" s="24"/>
      <c r="Y410" s="24"/>
      <c r="Z410" s="24"/>
      <c r="AA410" s="24"/>
      <c r="AB410" s="24"/>
      <c r="AC410" s="24"/>
      <c r="AD410" s="24"/>
      <c r="AE410" s="24"/>
      <c r="AF410" s="24"/>
      <c r="AG410" s="24"/>
      <c r="AH410" s="24"/>
      <c r="AI410" s="24"/>
      <c r="AJ410" s="24"/>
    </row>
    <row r="411" spans="1:36" x14ac:dyDescent="0.35">
      <c r="A411" s="24"/>
      <c r="B411" s="18"/>
      <c r="C411" s="32"/>
      <c r="D411" s="2"/>
      <c r="E411" s="4"/>
      <c r="F411" s="2"/>
      <c r="G411" s="4"/>
      <c r="H411" s="2"/>
      <c r="I411" s="4"/>
      <c r="J411" s="2"/>
      <c r="K411" s="2"/>
      <c r="L411" s="2"/>
      <c r="M411" s="25"/>
      <c r="N411" s="25"/>
      <c r="O411" s="24"/>
      <c r="P411" s="24"/>
      <c r="Q411" s="24"/>
      <c r="R411" s="24"/>
      <c r="S411" s="24"/>
      <c r="T411" s="24"/>
      <c r="U411" s="24"/>
      <c r="V411" s="24"/>
      <c r="W411" s="24"/>
      <c r="X411" s="24"/>
      <c r="Y411" s="24"/>
      <c r="Z411" s="24"/>
      <c r="AA411" s="24"/>
      <c r="AB411" s="24"/>
      <c r="AC411" s="24"/>
      <c r="AD411" s="24"/>
      <c r="AE411" s="24"/>
      <c r="AF411" s="24"/>
      <c r="AG411" s="24"/>
      <c r="AH411" s="24"/>
      <c r="AI411" s="24"/>
      <c r="AJ411" s="24"/>
    </row>
    <row r="412" spans="1:36" x14ac:dyDescent="0.35">
      <c r="A412" s="24"/>
      <c r="B412" s="18"/>
      <c r="C412" s="105" t="s">
        <v>309</v>
      </c>
      <c r="D412" s="2"/>
      <c r="E412" s="4"/>
      <c r="F412" s="2"/>
      <c r="G412" s="4"/>
      <c r="H412" s="2"/>
      <c r="I412" s="4"/>
      <c r="J412" s="2"/>
      <c r="K412" s="2"/>
      <c r="L412" s="2"/>
      <c r="M412" s="25"/>
      <c r="N412" s="25"/>
      <c r="O412" s="24"/>
      <c r="P412" s="24"/>
      <c r="Q412" s="24"/>
      <c r="R412" s="24"/>
      <c r="S412" s="24"/>
      <c r="T412" s="24"/>
      <c r="U412" s="24"/>
      <c r="V412" s="24"/>
      <c r="W412" s="24"/>
      <c r="X412" s="24"/>
      <c r="Y412" s="24"/>
      <c r="Z412" s="24"/>
      <c r="AA412" s="24"/>
      <c r="AB412" s="24"/>
      <c r="AC412" s="24"/>
      <c r="AD412" s="24"/>
      <c r="AE412" s="24"/>
      <c r="AF412" s="24"/>
      <c r="AG412" s="24"/>
      <c r="AH412" s="24"/>
      <c r="AI412" s="24"/>
      <c r="AJ412" s="24"/>
    </row>
    <row r="413" spans="1:36" x14ac:dyDescent="0.35">
      <c r="A413" s="24"/>
      <c r="B413" s="18" t="s">
        <v>5</v>
      </c>
      <c r="C413" s="32" t="s">
        <v>310</v>
      </c>
      <c r="D413" s="44" t="s">
        <v>311</v>
      </c>
      <c r="E413" s="265"/>
      <c r="F413" s="265"/>
      <c r="G413" s="265"/>
      <c r="H413" s="2"/>
      <c r="I413" s="4"/>
      <c r="J413" s="2"/>
      <c r="K413" s="2"/>
      <c r="L413" s="2"/>
      <c r="M413" s="25"/>
      <c r="N413" s="25"/>
      <c r="O413" s="24"/>
      <c r="P413" s="24"/>
      <c r="Q413" s="24"/>
      <c r="R413" s="24"/>
      <c r="S413" s="24"/>
      <c r="T413" s="24"/>
      <c r="U413" s="24"/>
      <c r="V413" s="24"/>
      <c r="W413" s="24"/>
      <c r="X413" s="24"/>
      <c r="Y413" s="24"/>
      <c r="Z413" s="24"/>
      <c r="AA413" s="24"/>
      <c r="AB413" s="24"/>
      <c r="AC413" s="24"/>
      <c r="AD413" s="24"/>
      <c r="AE413" s="24"/>
      <c r="AF413" s="24"/>
      <c r="AG413" s="24"/>
      <c r="AH413" s="24"/>
      <c r="AI413" s="24"/>
      <c r="AJ413" s="24"/>
    </row>
    <row r="414" spans="1:36" x14ac:dyDescent="0.35">
      <c r="A414" s="24"/>
      <c r="B414" s="18"/>
      <c r="C414" s="32"/>
      <c r="D414" s="2"/>
      <c r="E414" s="144"/>
      <c r="F414" s="144"/>
      <c r="G414" s="144"/>
      <c r="H414" s="2"/>
      <c r="I414" s="4"/>
      <c r="J414" s="2"/>
      <c r="K414" s="2"/>
      <c r="L414" s="2"/>
      <c r="M414" s="25"/>
      <c r="N414" s="25"/>
      <c r="O414" s="24"/>
      <c r="P414" s="24"/>
      <c r="Q414" s="24"/>
      <c r="R414" s="24"/>
      <c r="S414" s="24"/>
      <c r="T414" s="24"/>
      <c r="U414" s="24"/>
      <c r="V414" s="24"/>
      <c r="W414" s="24"/>
      <c r="X414" s="24"/>
      <c r="Y414" s="24"/>
      <c r="Z414" s="24"/>
      <c r="AA414" s="24"/>
      <c r="AB414" s="24"/>
      <c r="AC414" s="24"/>
      <c r="AD414" s="24"/>
      <c r="AE414" s="24"/>
      <c r="AF414" s="24"/>
      <c r="AG414" s="24"/>
      <c r="AH414" s="24"/>
      <c r="AI414" s="24"/>
      <c r="AJ414" s="24"/>
    </row>
    <row r="415" spans="1:36" x14ac:dyDescent="0.35">
      <c r="A415" s="24"/>
      <c r="B415" s="18"/>
      <c r="C415" s="105" t="s">
        <v>312</v>
      </c>
      <c r="D415" s="2"/>
      <c r="E415" s="4"/>
      <c r="F415" s="2"/>
      <c r="G415" s="4"/>
      <c r="H415" s="2"/>
      <c r="I415" s="4"/>
      <c r="J415" s="2"/>
      <c r="K415" s="2"/>
      <c r="L415" s="2"/>
      <c r="M415" s="25"/>
      <c r="N415" s="25"/>
      <c r="O415" s="24"/>
      <c r="P415" s="24"/>
      <c r="Q415" s="24"/>
      <c r="R415" s="24"/>
      <c r="S415" s="24"/>
      <c r="T415" s="24"/>
      <c r="U415" s="24"/>
      <c r="V415" s="24"/>
      <c r="W415" s="24"/>
      <c r="X415" s="24"/>
      <c r="Y415" s="24"/>
      <c r="Z415" s="24"/>
      <c r="AA415" s="24"/>
      <c r="AB415" s="24"/>
      <c r="AC415" s="24"/>
      <c r="AD415" s="24"/>
      <c r="AE415" s="24"/>
      <c r="AF415" s="24"/>
      <c r="AG415" s="24"/>
      <c r="AH415" s="24"/>
      <c r="AI415" s="24"/>
      <c r="AJ415" s="24"/>
    </row>
    <row r="416" spans="1:36" x14ac:dyDescent="0.35">
      <c r="A416" s="24"/>
      <c r="B416" s="18" t="s">
        <v>5</v>
      </c>
      <c r="C416" s="32" t="s">
        <v>313</v>
      </c>
      <c r="D416" s="44" t="s">
        <v>314</v>
      </c>
      <c r="E416" s="37">
        <f>Avdelinger!KB34</f>
        <v>0</v>
      </c>
      <c r="F416" s="2"/>
      <c r="G416" s="4"/>
      <c r="H416" s="2"/>
      <c r="I416" s="4"/>
      <c r="J416" s="2"/>
      <c r="K416" s="2"/>
      <c r="L416" s="2"/>
      <c r="M416" s="25"/>
      <c r="N416" s="25"/>
      <c r="O416" s="24"/>
      <c r="P416" s="24"/>
      <c r="Q416" s="24"/>
      <c r="R416" s="24"/>
      <c r="S416" s="24"/>
      <c r="T416" s="24"/>
      <c r="U416" s="24"/>
      <c r="V416" s="24"/>
      <c r="W416" s="24"/>
      <c r="X416" s="24"/>
      <c r="Y416" s="24"/>
      <c r="Z416" s="24"/>
      <c r="AA416" s="24"/>
      <c r="AB416" s="24"/>
      <c r="AC416" s="24"/>
      <c r="AD416" s="24"/>
      <c r="AE416" s="24"/>
      <c r="AF416" s="24"/>
      <c r="AG416" s="24"/>
      <c r="AH416" s="24"/>
      <c r="AI416" s="24"/>
      <c r="AJ416" s="24"/>
    </row>
    <row r="417" spans="1:36" x14ac:dyDescent="0.35">
      <c r="A417" s="24"/>
      <c r="B417" s="18"/>
      <c r="C417" s="32"/>
      <c r="D417" s="2"/>
      <c r="E417" s="4"/>
      <c r="F417" s="2"/>
      <c r="G417" s="4"/>
      <c r="H417" s="2"/>
      <c r="I417" s="4"/>
      <c r="J417" s="2"/>
      <c r="K417" s="2"/>
      <c r="L417" s="2"/>
      <c r="M417" s="25"/>
      <c r="N417" s="25"/>
      <c r="O417" s="24"/>
      <c r="P417" s="24"/>
      <c r="Q417" s="24"/>
      <c r="R417" s="24"/>
      <c r="S417" s="24"/>
      <c r="T417" s="24"/>
      <c r="U417" s="24"/>
      <c r="V417" s="24"/>
      <c r="W417" s="24"/>
      <c r="X417" s="24"/>
      <c r="Y417" s="24"/>
      <c r="Z417" s="24"/>
      <c r="AA417" s="24"/>
      <c r="AB417" s="24"/>
      <c r="AC417" s="24"/>
      <c r="AD417" s="24"/>
      <c r="AE417" s="24"/>
      <c r="AF417" s="24"/>
      <c r="AG417" s="24"/>
      <c r="AH417" s="24"/>
      <c r="AI417" s="24"/>
      <c r="AJ417" s="24"/>
    </row>
    <row r="418" spans="1:36" x14ac:dyDescent="0.35">
      <c r="A418" s="24"/>
      <c r="B418" s="18"/>
      <c r="C418" s="105" t="s">
        <v>315</v>
      </c>
      <c r="D418" s="2"/>
      <c r="E418" s="3" t="s">
        <v>316</v>
      </c>
      <c r="F418" s="2"/>
      <c r="G418" s="3" t="s">
        <v>317</v>
      </c>
      <c r="H418" s="2"/>
      <c r="I418" s="4"/>
      <c r="J418" s="2"/>
      <c r="K418" s="2"/>
      <c r="L418" s="2"/>
      <c r="M418" s="25"/>
      <c r="N418" s="25"/>
      <c r="O418" s="24"/>
      <c r="P418" s="24"/>
      <c r="Q418" s="24"/>
      <c r="R418" s="24"/>
      <c r="S418" s="24"/>
      <c r="T418" s="24"/>
      <c r="U418" s="24"/>
      <c r="V418" s="24"/>
      <c r="W418" s="24"/>
      <c r="X418" s="24"/>
      <c r="Y418" s="24"/>
      <c r="Z418" s="24"/>
      <c r="AA418" s="24"/>
      <c r="AB418" s="24"/>
      <c r="AC418" s="24"/>
      <c r="AD418" s="24"/>
      <c r="AE418" s="24"/>
      <c r="AF418" s="24"/>
      <c r="AG418" s="24"/>
      <c r="AH418" s="24"/>
      <c r="AI418" s="24"/>
      <c r="AJ418" s="24"/>
    </row>
    <row r="419" spans="1:36" x14ac:dyDescent="0.35">
      <c r="A419" s="24"/>
      <c r="B419" s="18" t="s">
        <v>5</v>
      </c>
      <c r="C419" s="32" t="s">
        <v>318</v>
      </c>
      <c r="D419" s="44" t="s">
        <v>319</v>
      </c>
      <c r="E419" s="39">
        <f>Avdelinger!KD34</f>
        <v>0</v>
      </c>
      <c r="F419" s="44" t="s">
        <v>320</v>
      </c>
      <c r="G419" s="39">
        <f>Avdelinger!KE34</f>
        <v>0</v>
      </c>
      <c r="H419" s="2"/>
      <c r="I419" s="4"/>
      <c r="J419" s="2"/>
      <c r="K419" s="2"/>
      <c r="L419" s="2"/>
      <c r="M419" s="25"/>
      <c r="N419" s="25"/>
      <c r="O419" s="24"/>
      <c r="P419" s="24"/>
      <c r="Q419" s="24"/>
      <c r="R419" s="24"/>
      <c r="S419" s="24"/>
      <c r="T419" s="24"/>
      <c r="U419" s="24"/>
      <c r="V419" s="24"/>
      <c r="W419" s="24"/>
      <c r="X419" s="24"/>
      <c r="Y419" s="24"/>
      <c r="Z419" s="24"/>
      <c r="AA419" s="24"/>
      <c r="AB419" s="24"/>
      <c r="AC419" s="24"/>
      <c r="AD419" s="24"/>
      <c r="AE419" s="24"/>
      <c r="AF419" s="24"/>
      <c r="AG419" s="24"/>
      <c r="AH419" s="24"/>
      <c r="AI419" s="24"/>
      <c r="AJ419" s="24"/>
    </row>
    <row r="420" spans="1:36" x14ac:dyDescent="0.35">
      <c r="A420" s="24"/>
      <c r="B420" s="18" t="s">
        <v>5</v>
      </c>
      <c r="C420" s="32" t="s">
        <v>321</v>
      </c>
      <c r="D420" s="44" t="s">
        <v>322</v>
      </c>
      <c r="E420" s="39">
        <f>Avdelinger!KF34</f>
        <v>0</v>
      </c>
      <c r="F420" s="44" t="s">
        <v>323</v>
      </c>
      <c r="G420" s="39">
        <f>Avdelinger!KG34</f>
        <v>0</v>
      </c>
      <c r="H420" s="2"/>
      <c r="I420" s="4"/>
      <c r="J420" s="2"/>
      <c r="K420" s="2"/>
      <c r="L420" s="2"/>
      <c r="M420" s="25"/>
      <c r="N420" s="25"/>
      <c r="O420" s="24"/>
      <c r="P420" s="24"/>
      <c r="Q420" s="24"/>
      <c r="R420" s="24"/>
      <c r="S420" s="24"/>
      <c r="T420" s="24"/>
      <c r="U420" s="24"/>
      <c r="V420" s="24"/>
      <c r="W420" s="24"/>
      <c r="X420" s="24"/>
      <c r="Y420" s="24"/>
      <c r="Z420" s="24"/>
      <c r="AA420" s="24"/>
      <c r="AB420" s="24"/>
      <c r="AC420" s="24"/>
      <c r="AD420" s="24"/>
      <c r="AE420" s="24"/>
      <c r="AF420" s="24"/>
      <c r="AG420" s="24"/>
      <c r="AH420" s="24"/>
      <c r="AI420" s="24"/>
      <c r="AJ420" s="24"/>
    </row>
    <row r="421" spans="1:36" x14ac:dyDescent="0.35">
      <c r="A421" s="24"/>
      <c r="B421" s="18" t="s">
        <v>5</v>
      </c>
      <c r="C421" s="32" t="s">
        <v>324</v>
      </c>
      <c r="D421" s="44" t="s">
        <v>325</v>
      </c>
      <c r="E421" s="39">
        <f>Avdelinger!KH34</f>
        <v>0</v>
      </c>
      <c r="F421" s="44" t="s">
        <v>326</v>
      </c>
      <c r="G421" s="39">
        <f>Avdelinger!KI34</f>
        <v>0</v>
      </c>
      <c r="H421" s="2"/>
      <c r="I421" s="4"/>
      <c r="J421" s="2"/>
      <c r="K421" s="2"/>
      <c r="L421" s="2"/>
      <c r="M421" s="25"/>
      <c r="N421" s="25"/>
      <c r="O421" s="24"/>
      <c r="P421" s="24"/>
      <c r="Q421" s="24"/>
      <c r="R421" s="24"/>
      <c r="S421" s="24"/>
      <c r="T421" s="24"/>
      <c r="U421" s="24"/>
      <c r="V421" s="24"/>
      <c r="W421" s="24"/>
      <c r="X421" s="24"/>
      <c r="Y421" s="24"/>
      <c r="Z421" s="24"/>
      <c r="AA421" s="24"/>
      <c r="AB421" s="24"/>
      <c r="AC421" s="24"/>
      <c r="AD421" s="24"/>
      <c r="AE421" s="24"/>
      <c r="AF421" s="24"/>
      <c r="AG421" s="24"/>
      <c r="AH421" s="24"/>
      <c r="AI421" s="24"/>
      <c r="AJ421" s="24"/>
    </row>
    <row r="422" spans="1:36" x14ac:dyDescent="0.35">
      <c r="A422" s="24"/>
      <c r="B422" s="18" t="s">
        <v>5</v>
      </c>
      <c r="C422" s="32" t="s">
        <v>327</v>
      </c>
      <c r="D422" s="44" t="s">
        <v>328</v>
      </c>
      <c r="E422" s="39">
        <f>Avdelinger!KJ34</f>
        <v>0</v>
      </c>
      <c r="F422" s="44" t="s">
        <v>329</v>
      </c>
      <c r="G422" s="39">
        <f>Avdelinger!KK34</f>
        <v>0</v>
      </c>
      <c r="H422" s="2"/>
      <c r="I422" s="4"/>
      <c r="J422" s="2"/>
      <c r="K422" s="2"/>
      <c r="L422" s="2"/>
      <c r="M422" s="25"/>
      <c r="N422" s="25"/>
      <c r="O422" s="24"/>
      <c r="P422" s="24"/>
      <c r="Q422" s="24"/>
      <c r="R422" s="24"/>
      <c r="S422" s="24"/>
      <c r="T422" s="24"/>
      <c r="U422" s="24"/>
      <c r="V422" s="24"/>
      <c r="W422" s="24"/>
      <c r="X422" s="24"/>
      <c r="Y422" s="24"/>
      <c r="Z422" s="24"/>
      <c r="AA422" s="24"/>
      <c r="AB422" s="24"/>
      <c r="AC422" s="24"/>
      <c r="AD422" s="24"/>
      <c r="AE422" s="24"/>
      <c r="AF422" s="24"/>
      <c r="AG422" s="24"/>
      <c r="AH422" s="24"/>
      <c r="AI422" s="24"/>
      <c r="AJ422" s="24"/>
    </row>
    <row r="423" spans="1:36" x14ac:dyDescent="0.35">
      <c r="A423" s="24"/>
      <c r="B423" s="18"/>
      <c r="C423" s="32"/>
      <c r="D423" s="2"/>
      <c r="E423" s="4"/>
      <c r="F423" s="2"/>
      <c r="G423" s="4"/>
      <c r="H423" s="2"/>
      <c r="I423" s="4"/>
      <c r="J423" s="2"/>
      <c r="K423" s="2"/>
      <c r="L423" s="2"/>
      <c r="M423" s="25"/>
      <c r="N423" s="25"/>
      <c r="O423" s="24"/>
      <c r="P423" s="24"/>
      <c r="Q423" s="24"/>
      <c r="R423" s="24"/>
      <c r="S423" s="24"/>
      <c r="T423" s="24"/>
      <c r="U423" s="24"/>
      <c r="V423" s="24"/>
      <c r="W423" s="24"/>
      <c r="X423" s="24"/>
      <c r="Y423" s="24"/>
      <c r="Z423" s="24"/>
      <c r="AA423" s="24"/>
      <c r="AB423" s="24"/>
      <c r="AC423" s="24"/>
      <c r="AD423" s="24"/>
      <c r="AE423" s="24"/>
      <c r="AF423" s="24"/>
      <c r="AG423" s="24"/>
      <c r="AH423" s="24"/>
      <c r="AI423" s="24"/>
      <c r="AJ423" s="24"/>
    </row>
    <row r="424" spans="1:36" x14ac:dyDescent="0.35">
      <c r="A424" s="24"/>
      <c r="B424" s="18"/>
      <c r="C424" s="32"/>
      <c r="D424" s="2"/>
      <c r="E424" s="4"/>
      <c r="F424" s="2"/>
      <c r="G424" s="4"/>
      <c r="H424" s="2"/>
      <c r="I424" s="4"/>
      <c r="J424" s="2"/>
      <c r="K424" s="2"/>
      <c r="L424" s="2"/>
      <c r="M424" s="25"/>
      <c r="N424" s="25"/>
      <c r="O424" s="24"/>
      <c r="P424" s="24"/>
      <c r="Q424" s="24"/>
      <c r="R424" s="24"/>
      <c r="S424" s="24"/>
      <c r="T424" s="24"/>
      <c r="U424" s="24"/>
      <c r="V424" s="24"/>
      <c r="W424" s="24"/>
      <c r="X424" s="24"/>
      <c r="Y424" s="24"/>
      <c r="Z424" s="24"/>
      <c r="AA424" s="24"/>
      <c r="AB424" s="24"/>
      <c r="AC424" s="24"/>
      <c r="AD424" s="24"/>
      <c r="AE424" s="24"/>
      <c r="AF424" s="24"/>
      <c r="AG424" s="24"/>
      <c r="AH424" s="24"/>
      <c r="AI424" s="24"/>
      <c r="AJ424" s="24"/>
    </row>
    <row r="425" spans="1:36" x14ac:dyDescent="0.35">
      <c r="A425" s="24"/>
      <c r="B425" s="18"/>
      <c r="C425" s="105" t="s">
        <v>330</v>
      </c>
      <c r="D425" s="2"/>
      <c r="E425" s="3" t="s">
        <v>316</v>
      </c>
      <c r="F425" s="2"/>
      <c r="G425" s="3" t="s">
        <v>317</v>
      </c>
      <c r="H425" s="2"/>
      <c r="I425" s="4"/>
      <c r="J425" s="2"/>
      <c r="K425" s="2"/>
      <c r="L425" s="2"/>
      <c r="M425" s="25"/>
      <c r="N425" s="25"/>
      <c r="O425" s="24"/>
      <c r="P425" s="24"/>
      <c r="Q425" s="24"/>
      <c r="R425" s="24"/>
      <c r="S425" s="24"/>
      <c r="T425" s="24"/>
      <c r="U425" s="24"/>
      <c r="V425" s="24"/>
      <c r="W425" s="24"/>
      <c r="X425" s="24"/>
      <c r="Y425" s="24"/>
      <c r="Z425" s="24"/>
      <c r="AA425" s="24"/>
      <c r="AB425" s="24"/>
      <c r="AC425" s="24"/>
      <c r="AD425" s="24"/>
      <c r="AE425" s="24"/>
      <c r="AF425" s="24"/>
      <c r="AG425" s="24"/>
      <c r="AH425" s="24"/>
      <c r="AI425" s="24"/>
      <c r="AJ425" s="24"/>
    </row>
    <row r="426" spans="1:36" x14ac:dyDescent="0.35">
      <c r="A426" s="24"/>
      <c r="B426" s="18" t="s">
        <v>5</v>
      </c>
      <c r="C426" s="32" t="s">
        <v>331</v>
      </c>
      <c r="D426" s="44" t="s">
        <v>332</v>
      </c>
      <c r="E426" s="39">
        <f>Avdelinger!KM34</f>
        <v>0</v>
      </c>
      <c r="F426" s="44" t="s">
        <v>333</v>
      </c>
      <c r="G426" s="39">
        <f>Avdelinger!KN34</f>
        <v>0</v>
      </c>
      <c r="H426" s="2"/>
      <c r="I426" s="4"/>
      <c r="J426" s="2"/>
      <c r="K426" s="2"/>
      <c r="L426" s="2"/>
      <c r="M426" s="25"/>
      <c r="N426" s="25"/>
      <c r="O426" s="24"/>
      <c r="P426" s="24"/>
      <c r="Q426" s="24"/>
      <c r="R426" s="24"/>
      <c r="S426" s="24"/>
      <c r="T426" s="24"/>
      <c r="U426" s="24"/>
      <c r="V426" s="24"/>
      <c r="W426" s="24"/>
      <c r="X426" s="24"/>
      <c r="Y426" s="24"/>
      <c r="Z426" s="24"/>
      <c r="AA426" s="24"/>
      <c r="AB426" s="24"/>
      <c r="AC426" s="24"/>
      <c r="AD426" s="24"/>
      <c r="AE426" s="24"/>
      <c r="AF426" s="24"/>
      <c r="AG426" s="24"/>
      <c r="AH426" s="24"/>
      <c r="AI426" s="24"/>
      <c r="AJ426" s="24"/>
    </row>
    <row r="427" spans="1:36" x14ac:dyDescent="0.35">
      <c r="A427" s="24"/>
      <c r="B427" s="18" t="s">
        <v>5</v>
      </c>
      <c r="C427" s="32" t="s">
        <v>334</v>
      </c>
      <c r="D427" s="44" t="s">
        <v>335</v>
      </c>
      <c r="E427" s="39">
        <f>Avdelinger!KO34</f>
        <v>0</v>
      </c>
      <c r="F427" s="44" t="s">
        <v>336</v>
      </c>
      <c r="G427" s="39">
        <f>Avdelinger!KP34</f>
        <v>0</v>
      </c>
      <c r="H427" s="2"/>
      <c r="I427" s="4"/>
      <c r="J427" s="2"/>
      <c r="K427" s="2"/>
      <c r="L427" s="2"/>
      <c r="M427" s="25"/>
      <c r="N427" s="25"/>
      <c r="O427" s="24"/>
      <c r="P427" s="24"/>
      <c r="Q427" s="24"/>
      <c r="R427" s="24"/>
      <c r="S427" s="24"/>
      <c r="T427" s="24"/>
      <c r="U427" s="24"/>
      <c r="V427" s="24"/>
      <c r="W427" s="24"/>
      <c r="X427" s="24"/>
      <c r="Y427" s="24"/>
      <c r="Z427" s="24"/>
      <c r="AA427" s="24"/>
      <c r="AB427" s="24"/>
      <c r="AC427" s="24"/>
      <c r="AD427" s="24"/>
      <c r="AE427" s="24"/>
      <c r="AF427" s="24"/>
      <c r="AG427" s="24"/>
      <c r="AH427" s="24"/>
      <c r="AI427" s="24"/>
      <c r="AJ427" s="24"/>
    </row>
    <row r="428" spans="1:36" x14ac:dyDescent="0.35">
      <c r="A428" s="24"/>
      <c r="B428" s="18" t="s">
        <v>5</v>
      </c>
      <c r="C428" s="32" t="s">
        <v>337</v>
      </c>
      <c r="D428" s="44" t="s">
        <v>338</v>
      </c>
      <c r="E428" s="39">
        <f>Avdelinger!KQ34</f>
        <v>0</v>
      </c>
      <c r="F428" s="44" t="s">
        <v>339</v>
      </c>
      <c r="G428" s="39">
        <f>Avdelinger!KR34</f>
        <v>0</v>
      </c>
      <c r="H428" s="2"/>
      <c r="I428" s="4"/>
      <c r="J428" s="2"/>
      <c r="K428" s="2"/>
      <c r="L428" s="2"/>
      <c r="M428" s="25"/>
      <c r="N428" s="25"/>
      <c r="O428" s="24"/>
      <c r="P428" s="24"/>
      <c r="Q428" s="24"/>
      <c r="R428" s="24"/>
      <c r="S428" s="24"/>
      <c r="T428" s="24"/>
      <c r="U428" s="24"/>
      <c r="V428" s="24"/>
      <c r="W428" s="24"/>
      <c r="X428" s="24"/>
      <c r="Y428" s="24"/>
      <c r="Z428" s="24"/>
      <c r="AA428" s="24"/>
      <c r="AB428" s="24"/>
      <c r="AC428" s="24"/>
      <c r="AD428" s="24"/>
      <c r="AE428" s="24"/>
      <c r="AF428" s="24"/>
      <c r="AG428" s="24"/>
      <c r="AH428" s="24"/>
      <c r="AI428" s="24"/>
      <c r="AJ428" s="24"/>
    </row>
    <row r="429" spans="1:36" x14ac:dyDescent="0.35">
      <c r="A429" s="24"/>
      <c r="B429" s="18" t="s">
        <v>5</v>
      </c>
      <c r="C429" s="32" t="s">
        <v>340</v>
      </c>
      <c r="D429" s="44" t="s">
        <v>341</v>
      </c>
      <c r="E429" s="39">
        <f>Avdelinger!KS34</f>
        <v>0</v>
      </c>
      <c r="F429" s="44" t="s">
        <v>342</v>
      </c>
      <c r="G429" s="39">
        <f>Avdelinger!KT34</f>
        <v>0</v>
      </c>
      <c r="H429" s="2"/>
      <c r="I429" s="4"/>
      <c r="J429" s="2"/>
      <c r="K429" s="2"/>
      <c r="L429" s="2"/>
      <c r="M429" s="25"/>
      <c r="N429" s="25"/>
      <c r="O429" s="24"/>
      <c r="P429" s="24"/>
      <c r="Q429" s="24"/>
      <c r="R429" s="24"/>
      <c r="S429" s="24"/>
      <c r="T429" s="24"/>
      <c r="U429" s="24"/>
      <c r="V429" s="24"/>
      <c r="W429" s="24"/>
      <c r="X429" s="24"/>
      <c r="Y429" s="24"/>
      <c r="Z429" s="24"/>
      <c r="AA429" s="24"/>
      <c r="AB429" s="24"/>
      <c r="AC429" s="24"/>
      <c r="AD429" s="24"/>
      <c r="AE429" s="24"/>
      <c r="AF429" s="24"/>
      <c r="AG429" s="24"/>
      <c r="AH429" s="24"/>
      <c r="AI429" s="24"/>
      <c r="AJ429" s="24"/>
    </row>
    <row r="430" spans="1:36" x14ac:dyDescent="0.35">
      <c r="A430" s="24"/>
      <c r="B430" s="18"/>
      <c r="C430" s="32"/>
      <c r="D430" s="2"/>
      <c r="E430" s="4"/>
      <c r="F430" s="2"/>
      <c r="G430" s="4"/>
      <c r="H430" s="2"/>
      <c r="I430" s="4"/>
      <c r="J430" s="2"/>
      <c r="K430" s="2"/>
      <c r="L430" s="2"/>
      <c r="M430" s="25"/>
      <c r="N430" s="25"/>
      <c r="O430" s="24"/>
      <c r="P430" s="24"/>
      <c r="Q430" s="24"/>
      <c r="R430" s="24"/>
      <c r="S430" s="24"/>
      <c r="T430" s="24"/>
      <c r="U430" s="24"/>
      <c r="V430" s="24"/>
      <c r="W430" s="24"/>
      <c r="X430" s="24"/>
      <c r="Y430" s="24"/>
      <c r="Z430" s="24"/>
      <c r="AA430" s="24"/>
      <c r="AB430" s="24"/>
      <c r="AC430" s="24"/>
      <c r="AD430" s="24"/>
      <c r="AE430" s="24"/>
      <c r="AF430" s="24"/>
      <c r="AG430" s="24"/>
      <c r="AH430" s="24"/>
      <c r="AI430" s="24"/>
      <c r="AJ430" s="24"/>
    </row>
    <row r="431" spans="1:36" x14ac:dyDescent="0.35">
      <c r="A431" s="24"/>
      <c r="B431" s="18"/>
      <c r="C431" s="32"/>
      <c r="D431" s="2"/>
      <c r="E431" s="4"/>
      <c r="F431" s="2"/>
      <c r="G431" s="4"/>
      <c r="H431" s="2"/>
      <c r="I431" s="4"/>
      <c r="J431" s="2"/>
      <c r="K431" s="2"/>
      <c r="L431" s="2"/>
      <c r="M431" s="25"/>
      <c r="N431" s="25"/>
      <c r="O431" s="24"/>
      <c r="P431" s="24"/>
      <c r="Q431" s="24"/>
      <c r="R431" s="24"/>
      <c r="S431" s="24"/>
      <c r="T431" s="24"/>
      <c r="U431" s="24"/>
      <c r="V431" s="24"/>
      <c r="W431" s="24"/>
      <c r="X431" s="24"/>
      <c r="Y431" s="24"/>
      <c r="Z431" s="24"/>
      <c r="AA431" s="24"/>
      <c r="AB431" s="24"/>
      <c r="AC431" s="24"/>
      <c r="AD431" s="24"/>
      <c r="AE431" s="24"/>
      <c r="AF431" s="24"/>
      <c r="AG431" s="24"/>
      <c r="AH431" s="24"/>
      <c r="AI431" s="24"/>
      <c r="AJ431" s="24"/>
    </row>
    <row r="432" spans="1:36" x14ac:dyDescent="0.35">
      <c r="A432" s="24"/>
      <c r="B432" s="18"/>
      <c r="C432" s="105" t="s">
        <v>343</v>
      </c>
      <c r="D432" s="2"/>
      <c r="E432" s="4"/>
      <c r="F432" s="2"/>
      <c r="G432" s="4"/>
      <c r="H432" s="2"/>
      <c r="I432" s="4"/>
      <c r="J432" s="2"/>
      <c r="K432" s="2"/>
      <c r="L432" s="2"/>
      <c r="M432" s="25"/>
      <c r="N432" s="25"/>
      <c r="O432" s="24"/>
      <c r="P432" s="24"/>
      <c r="Q432" s="24"/>
      <c r="R432" s="24"/>
      <c r="S432" s="24"/>
      <c r="T432" s="24"/>
      <c r="U432" s="24"/>
      <c r="V432" s="24"/>
      <c r="W432" s="24"/>
      <c r="X432" s="24"/>
      <c r="Y432" s="24"/>
      <c r="Z432" s="24"/>
      <c r="AA432" s="24"/>
      <c r="AB432" s="24"/>
      <c r="AC432" s="24"/>
      <c r="AD432" s="24"/>
      <c r="AE432" s="24"/>
      <c r="AF432" s="24"/>
      <c r="AG432" s="24"/>
      <c r="AH432" s="24"/>
      <c r="AI432" s="24"/>
      <c r="AJ432" s="24"/>
    </row>
    <row r="433" spans="1:36" x14ac:dyDescent="0.35">
      <c r="A433" s="24"/>
      <c r="B433" s="18" t="s">
        <v>5</v>
      </c>
      <c r="C433" s="32" t="s">
        <v>344</v>
      </c>
      <c r="D433" s="44" t="s">
        <v>345</v>
      </c>
      <c r="E433" s="39">
        <f>Avdelinger!KV34</f>
        <v>0</v>
      </c>
      <c r="F433" s="2"/>
      <c r="G433" s="4"/>
      <c r="H433" s="2"/>
      <c r="I433" s="4"/>
      <c r="J433" s="2"/>
      <c r="K433" s="2"/>
      <c r="L433" s="2"/>
      <c r="M433" s="25"/>
      <c r="N433" s="25"/>
      <c r="O433" s="24"/>
      <c r="P433" s="24"/>
      <c r="Q433" s="24"/>
      <c r="R433" s="24"/>
      <c r="S433" s="24"/>
      <c r="T433" s="24"/>
      <c r="U433" s="24"/>
      <c r="V433" s="24"/>
      <c r="W433" s="24"/>
      <c r="X433" s="24"/>
      <c r="Y433" s="24"/>
      <c r="Z433" s="24"/>
      <c r="AA433" s="24"/>
      <c r="AB433" s="24"/>
      <c r="AC433" s="24"/>
      <c r="AD433" s="24"/>
      <c r="AE433" s="24"/>
      <c r="AF433" s="24"/>
      <c r="AG433" s="24"/>
      <c r="AH433" s="24"/>
      <c r="AI433" s="24"/>
      <c r="AJ433" s="24"/>
    </row>
    <row r="434" spans="1:36" x14ac:dyDescent="0.35">
      <c r="A434" s="24"/>
      <c r="B434" s="18"/>
      <c r="C434" s="32" t="s">
        <v>346</v>
      </c>
      <c r="D434" s="44" t="s">
        <v>347</v>
      </c>
      <c r="E434" s="39">
        <f>Avdelinger!KW34</f>
        <v>0</v>
      </c>
      <c r="F434" s="4"/>
      <c r="G434" s="4"/>
      <c r="H434" s="2"/>
      <c r="I434" s="4"/>
      <c r="J434" s="2"/>
      <c r="K434" s="2"/>
      <c r="L434" s="2"/>
      <c r="M434" s="25"/>
      <c r="N434" s="25"/>
      <c r="O434" s="24"/>
      <c r="P434" s="24"/>
      <c r="Q434" s="24"/>
      <c r="R434" s="24"/>
      <c r="S434" s="24"/>
      <c r="T434" s="24"/>
      <c r="U434" s="24"/>
      <c r="V434" s="24"/>
      <c r="W434" s="24"/>
      <c r="X434" s="24"/>
      <c r="Y434" s="24"/>
      <c r="Z434" s="24"/>
      <c r="AA434" s="24"/>
      <c r="AB434" s="24"/>
      <c r="AC434" s="24"/>
      <c r="AD434" s="24"/>
      <c r="AE434" s="24"/>
      <c r="AF434" s="24"/>
      <c r="AG434" s="24"/>
      <c r="AH434" s="24"/>
      <c r="AI434" s="24"/>
      <c r="AJ434" s="24"/>
    </row>
    <row r="435" spans="1:36" x14ac:dyDescent="0.35">
      <c r="A435" s="24"/>
      <c r="B435" s="18"/>
      <c r="C435" s="32"/>
      <c r="D435" s="2"/>
      <c r="E435" s="4"/>
      <c r="F435" s="2"/>
      <c r="G435" s="4"/>
      <c r="H435" s="2"/>
      <c r="I435" s="4"/>
      <c r="J435" s="2"/>
      <c r="K435" s="2"/>
      <c r="L435" s="2"/>
      <c r="M435" s="25"/>
      <c r="N435" s="25"/>
      <c r="O435" s="24"/>
      <c r="P435" s="24"/>
      <c r="Q435" s="24"/>
      <c r="R435" s="24"/>
      <c r="S435" s="24"/>
      <c r="T435" s="24"/>
      <c r="U435" s="24"/>
      <c r="V435" s="24"/>
      <c r="W435" s="24"/>
      <c r="X435" s="24"/>
      <c r="Y435" s="24"/>
      <c r="Z435" s="24"/>
      <c r="AA435" s="24"/>
      <c r="AB435" s="24"/>
      <c r="AC435" s="24"/>
      <c r="AD435" s="24"/>
      <c r="AE435" s="24"/>
      <c r="AF435" s="24"/>
      <c r="AG435" s="24"/>
      <c r="AH435" s="24"/>
      <c r="AI435" s="24"/>
      <c r="AJ435" s="24"/>
    </row>
    <row r="436" spans="1:36" x14ac:dyDescent="0.35">
      <c r="A436" s="24"/>
      <c r="B436" s="18"/>
      <c r="C436" s="32"/>
      <c r="D436" s="2"/>
      <c r="E436" s="4"/>
      <c r="F436" s="2"/>
      <c r="G436" s="4"/>
      <c r="H436" s="2"/>
      <c r="I436" s="4"/>
      <c r="J436" s="2"/>
      <c r="K436" s="2"/>
      <c r="L436" s="2"/>
      <c r="M436" s="25"/>
      <c r="N436" s="25"/>
      <c r="O436" s="24"/>
      <c r="P436" s="24"/>
      <c r="Q436" s="24"/>
      <c r="R436" s="24"/>
      <c r="S436" s="24"/>
      <c r="T436" s="24"/>
      <c r="U436" s="24"/>
      <c r="V436" s="24"/>
      <c r="W436" s="24"/>
      <c r="X436" s="24"/>
      <c r="Y436" s="24"/>
      <c r="Z436" s="24"/>
      <c r="AA436" s="24"/>
      <c r="AB436" s="24"/>
      <c r="AC436" s="24"/>
      <c r="AD436" s="24"/>
      <c r="AE436" s="24"/>
      <c r="AF436" s="24"/>
      <c r="AG436" s="24"/>
      <c r="AH436" s="24"/>
      <c r="AI436" s="24"/>
      <c r="AJ436" s="24"/>
    </row>
    <row r="437" spans="1:36" x14ac:dyDescent="0.35">
      <c r="A437" s="24"/>
      <c r="B437" s="18"/>
      <c r="C437" s="32"/>
      <c r="D437" s="2"/>
      <c r="E437" s="4"/>
      <c r="F437" s="2"/>
      <c r="G437" s="4"/>
      <c r="H437" s="2"/>
      <c r="I437" s="4"/>
      <c r="J437" s="2"/>
      <c r="K437" s="2"/>
      <c r="L437" s="2"/>
      <c r="M437" s="25"/>
      <c r="N437" s="25"/>
      <c r="O437" s="24"/>
      <c r="P437" s="24"/>
      <c r="Q437" s="24"/>
      <c r="R437" s="24"/>
      <c r="S437" s="24"/>
      <c r="T437" s="24"/>
      <c r="U437" s="24"/>
      <c r="V437" s="24"/>
      <c r="W437" s="24"/>
      <c r="X437" s="24"/>
      <c r="Y437" s="24"/>
      <c r="Z437" s="24"/>
      <c r="AA437" s="24"/>
      <c r="AB437" s="24"/>
      <c r="AC437" s="24"/>
      <c r="AD437" s="24"/>
      <c r="AE437" s="24"/>
      <c r="AF437" s="24"/>
      <c r="AG437" s="24"/>
      <c r="AH437" s="24"/>
      <c r="AI437" s="24"/>
      <c r="AJ437" s="24"/>
    </row>
    <row r="438" spans="1:36" x14ac:dyDescent="0.35">
      <c r="A438" s="24"/>
      <c r="B438" s="18"/>
      <c r="C438" s="105" t="s">
        <v>517</v>
      </c>
      <c r="D438" s="2"/>
      <c r="E438" s="3" t="s">
        <v>60</v>
      </c>
      <c r="F438" s="2"/>
      <c r="G438" s="3" t="s">
        <v>61</v>
      </c>
      <c r="H438" s="2"/>
      <c r="I438" s="4"/>
      <c r="J438" s="2"/>
      <c r="K438" s="2"/>
      <c r="L438" s="2"/>
      <c r="M438" s="25"/>
      <c r="N438" s="25"/>
      <c r="O438" s="24"/>
      <c r="P438" s="24"/>
      <c r="Q438" s="24"/>
      <c r="R438" s="24"/>
      <c r="S438" s="24"/>
      <c r="T438" s="24"/>
      <c r="U438" s="24"/>
      <c r="V438" s="24"/>
      <c r="W438" s="24"/>
      <c r="X438" s="24"/>
      <c r="Y438" s="24"/>
      <c r="Z438" s="24"/>
      <c r="AA438" s="24"/>
      <c r="AB438" s="24"/>
      <c r="AC438" s="24"/>
      <c r="AD438" s="24"/>
      <c r="AE438" s="24"/>
      <c r="AF438" s="24"/>
      <c r="AG438" s="24"/>
      <c r="AH438" s="24"/>
      <c r="AI438" s="24"/>
      <c r="AJ438" s="24"/>
    </row>
    <row r="439" spans="1:36" x14ac:dyDescent="0.35">
      <c r="A439" s="24"/>
      <c r="B439" s="18" t="s">
        <v>5</v>
      </c>
      <c r="C439" s="32" t="s">
        <v>348</v>
      </c>
      <c r="D439" s="44" t="s">
        <v>349</v>
      </c>
      <c r="E439" s="31"/>
      <c r="F439" s="44" t="s">
        <v>350</v>
      </c>
      <c r="G439" s="31"/>
      <c r="H439" s="2"/>
      <c r="I439" s="4"/>
      <c r="J439" s="2"/>
      <c r="K439" s="2"/>
      <c r="L439" s="2"/>
      <c r="M439" s="25"/>
      <c r="N439" s="25"/>
      <c r="O439" s="24"/>
      <c r="P439" s="24"/>
      <c r="Q439" s="24"/>
      <c r="R439" s="24"/>
      <c r="S439" s="24"/>
      <c r="T439" s="24"/>
      <c r="U439" s="24"/>
      <c r="V439" s="24"/>
      <c r="W439" s="24"/>
      <c r="X439" s="24"/>
      <c r="Y439" s="24"/>
      <c r="Z439" s="24"/>
      <c r="AA439" s="24"/>
      <c r="AB439" s="24"/>
      <c r="AC439" s="24"/>
      <c r="AD439" s="24"/>
      <c r="AE439" s="24"/>
      <c r="AF439" s="24"/>
      <c r="AG439" s="24"/>
      <c r="AH439" s="24"/>
      <c r="AI439" s="24"/>
      <c r="AJ439" s="24"/>
    </row>
    <row r="440" spans="1:36" x14ac:dyDescent="0.35">
      <c r="A440" s="24"/>
      <c r="B440" s="18" t="s">
        <v>5</v>
      </c>
      <c r="C440" s="32" t="s">
        <v>351</v>
      </c>
      <c r="D440" s="44" t="s">
        <v>352</v>
      </c>
      <c r="E440" s="31"/>
      <c r="F440" s="44" t="s">
        <v>353</v>
      </c>
      <c r="G440" s="31"/>
      <c r="H440" s="2"/>
      <c r="I440" s="4"/>
      <c r="J440" s="2"/>
      <c r="K440" s="2"/>
      <c r="L440" s="2"/>
      <c r="M440" s="25"/>
      <c r="N440" s="25"/>
      <c r="O440" s="24"/>
      <c r="P440" s="24"/>
      <c r="Q440" s="24"/>
      <c r="R440" s="24"/>
      <c r="S440" s="24"/>
      <c r="T440" s="24"/>
      <c r="U440" s="24"/>
      <c r="V440" s="24"/>
      <c r="W440" s="24"/>
      <c r="X440" s="24"/>
      <c r="Y440" s="24"/>
      <c r="Z440" s="24"/>
      <c r="AA440" s="24"/>
      <c r="AB440" s="24"/>
      <c r="AC440" s="24"/>
      <c r="AD440" s="24"/>
      <c r="AE440" s="24"/>
      <c r="AF440" s="24"/>
      <c r="AG440" s="24"/>
      <c r="AH440" s="24"/>
      <c r="AI440" s="24"/>
      <c r="AJ440" s="24"/>
    </row>
    <row r="441" spans="1:36" x14ac:dyDescent="0.35">
      <c r="A441" s="24"/>
      <c r="B441" s="18" t="s">
        <v>5</v>
      </c>
      <c r="C441" s="32" t="s">
        <v>354</v>
      </c>
      <c r="D441" s="44" t="s">
        <v>355</v>
      </c>
      <c r="E441" s="31"/>
      <c r="F441" s="44" t="s">
        <v>356</v>
      </c>
      <c r="G441" s="31"/>
      <c r="H441" s="2"/>
      <c r="I441" s="4"/>
      <c r="J441" s="2"/>
      <c r="K441" s="2"/>
      <c r="L441" s="2"/>
      <c r="M441" s="25"/>
      <c r="N441" s="25"/>
      <c r="O441" s="24"/>
      <c r="P441" s="24"/>
      <c r="Q441" s="24"/>
      <c r="R441" s="24"/>
      <c r="S441" s="24"/>
      <c r="T441" s="24"/>
      <c r="U441" s="24"/>
      <c r="V441" s="24"/>
      <c r="W441" s="24"/>
      <c r="X441" s="24"/>
      <c r="Y441" s="24"/>
      <c r="Z441" s="24"/>
      <c r="AA441" s="24"/>
      <c r="AB441" s="24"/>
      <c r="AC441" s="24"/>
      <c r="AD441" s="24"/>
      <c r="AE441" s="24"/>
      <c r="AF441" s="24"/>
      <c r="AG441" s="24"/>
      <c r="AH441" s="24"/>
      <c r="AI441" s="24"/>
      <c r="AJ441" s="24"/>
    </row>
    <row r="442" spans="1:36" x14ac:dyDescent="0.35">
      <c r="A442" s="24"/>
      <c r="B442" s="18"/>
      <c r="C442" s="32"/>
      <c r="D442" s="2"/>
      <c r="E442" s="4"/>
      <c r="F442" s="2"/>
      <c r="G442" s="4"/>
      <c r="H442" s="2"/>
      <c r="I442" s="4"/>
      <c r="J442" s="2"/>
      <c r="K442" s="2"/>
      <c r="L442" s="2"/>
      <c r="M442" s="25"/>
      <c r="N442" s="25"/>
      <c r="O442" s="24"/>
      <c r="P442" s="24"/>
      <c r="Q442" s="24"/>
      <c r="R442" s="24"/>
      <c r="S442" s="24"/>
      <c r="T442" s="24"/>
      <c r="U442" s="24"/>
      <c r="V442" s="24"/>
      <c r="W442" s="24"/>
      <c r="X442" s="24"/>
      <c r="Y442" s="24"/>
      <c r="Z442" s="24"/>
      <c r="AA442" s="24"/>
      <c r="AB442" s="24"/>
      <c r="AC442" s="24"/>
      <c r="AD442" s="24"/>
      <c r="AE442" s="24"/>
      <c r="AF442" s="24"/>
      <c r="AG442" s="24"/>
      <c r="AH442" s="24"/>
      <c r="AI442" s="24"/>
      <c r="AJ442" s="24"/>
    </row>
    <row r="443" spans="1:36" x14ac:dyDescent="0.35">
      <c r="A443" s="24"/>
      <c r="B443" s="18"/>
      <c r="C443" s="32"/>
      <c r="D443" s="2"/>
      <c r="E443" s="4"/>
      <c r="F443" s="2"/>
      <c r="G443" s="4"/>
      <c r="H443" s="2"/>
      <c r="I443" s="4"/>
      <c r="J443" s="2"/>
      <c r="K443" s="2"/>
      <c r="L443" s="2"/>
      <c r="M443" s="25"/>
      <c r="N443" s="25"/>
      <c r="O443" s="24"/>
      <c r="P443" s="24"/>
      <c r="Q443" s="24"/>
      <c r="R443" s="24"/>
      <c r="S443" s="24"/>
      <c r="T443" s="24"/>
      <c r="U443" s="24"/>
      <c r="V443" s="24"/>
      <c r="W443" s="24"/>
      <c r="X443" s="24"/>
      <c r="Y443" s="24"/>
      <c r="Z443" s="24"/>
      <c r="AA443" s="24"/>
      <c r="AB443" s="24"/>
      <c r="AC443" s="24"/>
      <c r="AD443" s="24"/>
      <c r="AE443" s="24"/>
      <c r="AF443" s="24"/>
      <c r="AG443" s="24"/>
      <c r="AH443" s="24"/>
      <c r="AI443" s="24"/>
      <c r="AJ443" s="24"/>
    </row>
    <row r="444" spans="1:36" x14ac:dyDescent="0.35">
      <c r="A444" s="24"/>
      <c r="B444" s="18"/>
      <c r="C444" s="104" t="s">
        <v>357</v>
      </c>
      <c r="D444" s="25"/>
      <c r="E444" s="21"/>
      <c r="F444" s="25"/>
      <c r="G444" s="21"/>
      <c r="H444" s="25"/>
      <c r="I444" s="21"/>
      <c r="J444" s="25"/>
      <c r="K444" s="25"/>
      <c r="L444" s="25"/>
      <c r="M444" s="25"/>
      <c r="N444" s="25"/>
      <c r="O444" s="24"/>
      <c r="P444" s="24"/>
      <c r="Q444" s="24"/>
      <c r="R444" s="24"/>
      <c r="S444" s="24"/>
      <c r="T444" s="24"/>
      <c r="U444" s="24"/>
      <c r="V444" s="24"/>
      <c r="W444" s="24"/>
      <c r="X444" s="24"/>
      <c r="Y444" s="24"/>
      <c r="Z444" s="24"/>
      <c r="AA444" s="24"/>
      <c r="AB444" s="24"/>
      <c r="AC444" s="24"/>
      <c r="AD444" s="24"/>
      <c r="AE444" s="24"/>
      <c r="AF444" s="24"/>
      <c r="AG444" s="24"/>
      <c r="AH444" s="24"/>
      <c r="AI444" s="24"/>
      <c r="AJ444" s="24"/>
    </row>
    <row r="445" spans="1:36" x14ac:dyDescent="0.35">
      <c r="A445" s="24"/>
      <c r="B445" s="18"/>
      <c r="C445" s="32"/>
      <c r="D445" s="2"/>
      <c r="E445" s="4"/>
      <c r="F445" s="2"/>
      <c r="G445" s="4"/>
      <c r="H445" s="2"/>
      <c r="I445" s="4"/>
      <c r="J445" s="2"/>
      <c r="K445" s="2"/>
      <c r="L445" s="2"/>
      <c r="M445" s="25"/>
      <c r="N445" s="25"/>
      <c r="O445" s="24"/>
      <c r="P445" s="24"/>
      <c r="Q445" s="24"/>
      <c r="R445" s="24"/>
      <c r="S445" s="24"/>
      <c r="T445" s="24"/>
      <c r="U445" s="24"/>
      <c r="V445" s="24"/>
      <c r="W445" s="24"/>
      <c r="X445" s="24"/>
      <c r="Y445" s="24"/>
      <c r="Z445" s="24"/>
      <c r="AA445" s="24"/>
      <c r="AB445" s="24"/>
      <c r="AC445" s="24"/>
      <c r="AD445" s="24"/>
      <c r="AE445" s="24"/>
      <c r="AF445" s="24"/>
      <c r="AG445" s="24"/>
      <c r="AH445" s="24"/>
      <c r="AI445" s="24"/>
      <c r="AJ445" s="24"/>
    </row>
    <row r="446" spans="1:36" x14ac:dyDescent="0.35">
      <c r="A446" s="24"/>
      <c r="B446" s="18"/>
      <c r="C446" s="105" t="s">
        <v>358</v>
      </c>
      <c r="D446" s="2"/>
      <c r="E446" s="4"/>
      <c r="F446" s="2"/>
      <c r="G446" s="4"/>
      <c r="H446" s="2"/>
      <c r="I446" s="4"/>
      <c r="J446" s="2"/>
      <c r="K446" s="2"/>
      <c r="L446" s="2"/>
      <c r="M446" s="25"/>
      <c r="N446" s="25"/>
      <c r="O446" s="24"/>
      <c r="P446" s="24"/>
      <c r="Q446" s="24"/>
      <c r="R446" s="24"/>
      <c r="S446" s="24"/>
      <c r="T446" s="24"/>
      <c r="U446" s="24"/>
      <c r="V446" s="24"/>
      <c r="W446" s="24"/>
      <c r="X446" s="24"/>
      <c r="Y446" s="24"/>
      <c r="Z446" s="24"/>
      <c r="AA446" s="24"/>
      <c r="AB446" s="24"/>
      <c r="AC446" s="24"/>
      <c r="AD446" s="24"/>
      <c r="AE446" s="24"/>
      <c r="AF446" s="24"/>
      <c r="AG446" s="24"/>
      <c r="AH446" s="24"/>
      <c r="AI446" s="24"/>
      <c r="AJ446" s="24"/>
    </row>
    <row r="447" spans="1:36" x14ac:dyDescent="0.35">
      <c r="A447" s="24"/>
      <c r="B447" s="18" t="s">
        <v>5</v>
      </c>
      <c r="C447" s="32" t="s">
        <v>544</v>
      </c>
      <c r="D447" s="264" t="s">
        <v>359</v>
      </c>
      <c r="E447" s="264"/>
      <c r="F447" s="264"/>
      <c r="G447" s="264"/>
      <c r="H447" s="264"/>
      <c r="I447" s="264"/>
      <c r="J447" s="264"/>
      <c r="K447" s="264"/>
      <c r="L447" s="2"/>
      <c r="M447" s="25"/>
      <c r="N447" s="25"/>
      <c r="O447" s="24"/>
      <c r="P447" s="24"/>
      <c r="Q447" s="24"/>
      <c r="R447" s="24"/>
      <c r="S447" s="24"/>
      <c r="T447" s="24"/>
      <c r="U447" s="24"/>
      <c r="V447" s="24"/>
      <c r="W447" s="24"/>
      <c r="X447" s="24"/>
      <c r="Y447" s="24"/>
      <c r="Z447" s="24"/>
      <c r="AA447" s="24"/>
      <c r="AB447" s="24"/>
      <c r="AC447" s="24"/>
      <c r="AD447" s="24"/>
      <c r="AE447" s="24"/>
      <c r="AF447" s="24"/>
      <c r="AG447" s="24"/>
      <c r="AH447" s="24"/>
      <c r="AI447" s="24"/>
      <c r="AJ447" s="24"/>
    </row>
    <row r="448" spans="1:36" ht="75" customHeight="1" x14ac:dyDescent="0.35">
      <c r="A448" s="24"/>
      <c r="B448" s="18"/>
      <c r="C448" s="262"/>
      <c r="D448" s="262"/>
      <c r="E448" s="262"/>
      <c r="F448" s="262"/>
      <c r="G448" s="262"/>
      <c r="H448" s="262"/>
      <c r="I448" s="262"/>
      <c r="J448" s="262"/>
      <c r="K448" s="262"/>
      <c r="L448" s="2"/>
      <c r="M448" s="25"/>
      <c r="N448" s="25"/>
      <c r="O448" s="24"/>
      <c r="P448" s="24"/>
      <c r="Q448" s="24"/>
      <c r="R448" s="24"/>
      <c r="S448" s="24"/>
      <c r="T448" s="24"/>
      <c r="U448" s="24"/>
      <c r="V448" s="24"/>
      <c r="W448" s="24"/>
      <c r="X448" s="24"/>
      <c r="Y448" s="24"/>
      <c r="Z448" s="24"/>
      <c r="AA448" s="24"/>
      <c r="AB448" s="24"/>
      <c r="AC448" s="24"/>
      <c r="AD448" s="24"/>
      <c r="AE448" s="24"/>
      <c r="AF448" s="24"/>
      <c r="AG448" s="24"/>
      <c r="AH448" s="24"/>
      <c r="AI448" s="24"/>
      <c r="AJ448" s="24"/>
    </row>
    <row r="449" spans="1:36" x14ac:dyDescent="0.35">
      <c r="A449" s="24"/>
      <c r="B449" s="18"/>
      <c r="C449" s="32"/>
      <c r="D449" s="2"/>
      <c r="E449" s="4"/>
      <c r="F449" s="2"/>
      <c r="G449" s="4"/>
      <c r="H449" s="2"/>
      <c r="I449" s="4"/>
      <c r="J449" s="2"/>
      <c r="K449" s="2"/>
      <c r="L449" s="2"/>
      <c r="M449" s="25"/>
      <c r="N449" s="25"/>
      <c r="O449" s="24"/>
      <c r="P449" s="24"/>
      <c r="Q449" s="24"/>
      <c r="R449" s="24"/>
      <c r="S449" s="24"/>
      <c r="T449" s="24"/>
      <c r="U449" s="24"/>
      <c r="V449" s="24"/>
      <c r="W449" s="24"/>
      <c r="X449" s="24"/>
      <c r="Y449" s="24"/>
      <c r="Z449" s="24"/>
      <c r="AA449" s="24"/>
      <c r="AB449" s="24"/>
      <c r="AC449" s="24"/>
      <c r="AD449" s="24"/>
      <c r="AE449" s="24"/>
      <c r="AF449" s="24"/>
      <c r="AG449" s="24"/>
      <c r="AH449" s="24"/>
      <c r="AI449" s="24"/>
      <c r="AJ449" s="24"/>
    </row>
    <row r="450" spans="1:36" x14ac:dyDescent="0.35">
      <c r="A450" s="24"/>
      <c r="B450" s="18"/>
      <c r="C450" s="32"/>
      <c r="D450" s="2"/>
      <c r="E450" s="4"/>
      <c r="F450" s="2"/>
      <c r="G450" s="4"/>
      <c r="H450" s="2"/>
      <c r="I450" s="4"/>
      <c r="J450" s="2"/>
      <c r="K450" s="2"/>
      <c r="L450" s="2"/>
      <c r="M450" s="25"/>
      <c r="N450" s="25"/>
      <c r="O450" s="24"/>
      <c r="P450" s="24"/>
      <c r="Q450" s="24"/>
      <c r="R450" s="24"/>
      <c r="S450" s="24"/>
      <c r="T450" s="24"/>
      <c r="U450" s="24"/>
      <c r="V450" s="24"/>
      <c r="W450" s="24"/>
      <c r="X450" s="24"/>
      <c r="Y450" s="24"/>
      <c r="Z450" s="24"/>
      <c r="AA450" s="24"/>
      <c r="AB450" s="24"/>
      <c r="AC450" s="24"/>
      <c r="AD450" s="24"/>
      <c r="AE450" s="24"/>
      <c r="AF450" s="24"/>
      <c r="AG450" s="24"/>
      <c r="AH450" s="24"/>
      <c r="AI450" s="24"/>
      <c r="AJ450" s="24"/>
    </row>
    <row r="451" spans="1:36" x14ac:dyDescent="0.35">
      <c r="A451" s="24"/>
      <c r="B451" s="18"/>
      <c r="C451" s="32"/>
      <c r="D451" s="2"/>
      <c r="E451" s="4"/>
      <c r="F451" s="2"/>
      <c r="G451" s="4"/>
      <c r="H451" s="2"/>
      <c r="I451" s="4"/>
      <c r="J451" s="2"/>
      <c r="K451" s="2"/>
      <c r="L451" s="2"/>
      <c r="M451" s="25"/>
      <c r="N451" s="25"/>
      <c r="O451" s="24"/>
      <c r="P451" s="24"/>
      <c r="Q451" s="24"/>
      <c r="R451" s="24"/>
      <c r="S451" s="24"/>
      <c r="T451" s="24"/>
      <c r="U451" s="24"/>
      <c r="V451" s="24"/>
      <c r="W451" s="24"/>
      <c r="X451" s="24"/>
      <c r="Y451" s="24"/>
      <c r="Z451" s="24"/>
      <c r="AA451" s="24"/>
      <c r="AB451" s="24"/>
      <c r="AC451" s="24"/>
      <c r="AD451" s="24"/>
      <c r="AE451" s="24"/>
      <c r="AF451" s="24"/>
      <c r="AG451" s="24"/>
      <c r="AH451" s="24"/>
      <c r="AI451" s="24"/>
      <c r="AJ451" s="24"/>
    </row>
    <row r="452" spans="1:36" x14ac:dyDescent="0.35">
      <c r="A452" s="24"/>
      <c r="B452" s="18" t="s">
        <v>360</v>
      </c>
      <c r="C452" s="108" t="s">
        <v>361</v>
      </c>
      <c r="D452" s="2"/>
      <c r="E452" s="15" t="str">
        <f>Avdelinger!A34</f>
        <v/>
      </c>
      <c r="F452" s="2"/>
      <c r="G452" s="4"/>
      <c r="H452" s="2"/>
      <c r="I452" s="4"/>
      <c r="J452" s="2"/>
      <c r="K452" s="2"/>
      <c r="L452" s="2"/>
      <c r="M452" s="25"/>
      <c r="N452" s="25"/>
      <c r="O452" s="24"/>
      <c r="P452" s="24"/>
      <c r="Q452" s="24"/>
      <c r="R452" s="24"/>
      <c r="S452" s="24"/>
      <c r="T452" s="24"/>
      <c r="U452" s="24"/>
      <c r="V452" s="24"/>
      <c r="W452" s="24"/>
      <c r="X452" s="24"/>
      <c r="Y452" s="24"/>
      <c r="Z452" s="24"/>
      <c r="AA452" s="24"/>
      <c r="AB452" s="24"/>
      <c r="AC452" s="24"/>
      <c r="AD452" s="24"/>
      <c r="AE452" s="24"/>
      <c r="AF452" s="24"/>
      <c r="AG452" s="24"/>
      <c r="AH452" s="24"/>
      <c r="AI452" s="24"/>
      <c r="AJ452" s="24"/>
    </row>
    <row r="453" spans="1:36" x14ac:dyDescent="0.35">
      <c r="A453" s="24"/>
      <c r="B453" s="18"/>
      <c r="C453" s="32"/>
      <c r="D453" s="2"/>
      <c r="E453" s="4"/>
      <c r="F453" s="2"/>
      <c r="G453" s="4"/>
      <c r="H453" s="2"/>
      <c r="I453" s="4"/>
      <c r="J453" s="2"/>
      <c r="K453" s="2"/>
      <c r="L453" s="2"/>
      <c r="M453" s="25"/>
      <c r="N453" s="25"/>
      <c r="O453" s="24"/>
      <c r="P453" s="24"/>
      <c r="Q453" s="24"/>
      <c r="R453" s="24"/>
      <c r="S453" s="24"/>
      <c r="T453" s="24"/>
      <c r="U453" s="24"/>
      <c r="V453" s="24"/>
      <c r="W453" s="24"/>
      <c r="X453" s="24"/>
      <c r="Y453" s="24"/>
      <c r="Z453" s="24"/>
      <c r="AA453" s="24"/>
      <c r="AB453" s="24"/>
      <c r="AC453" s="24"/>
      <c r="AD453" s="24"/>
      <c r="AE453" s="24"/>
      <c r="AF453" s="24"/>
      <c r="AG453" s="24"/>
      <c r="AH453" s="24"/>
      <c r="AI453" s="24"/>
      <c r="AJ453" s="24"/>
    </row>
    <row r="454" spans="1:36" x14ac:dyDescent="0.35">
      <c r="A454" s="24"/>
      <c r="B454" s="18"/>
      <c r="C454" s="109"/>
      <c r="D454" s="25"/>
      <c r="E454" s="21"/>
      <c r="F454" s="25"/>
      <c r="G454" s="21"/>
      <c r="H454" s="25"/>
      <c r="I454" s="21"/>
      <c r="J454" s="25"/>
      <c r="K454" s="21"/>
      <c r="L454" s="21"/>
      <c r="M454" s="21"/>
      <c r="N454" s="21"/>
      <c r="O454" s="24"/>
      <c r="P454" s="24"/>
      <c r="Q454" s="24"/>
      <c r="R454" s="24"/>
      <c r="S454" s="24"/>
      <c r="T454" s="24"/>
      <c r="U454" s="24"/>
      <c r="V454" s="24"/>
      <c r="W454" s="24"/>
      <c r="X454" s="24"/>
      <c r="Y454" s="24"/>
      <c r="Z454" s="24"/>
      <c r="AA454" s="24"/>
      <c r="AB454" s="24"/>
      <c r="AC454" s="24"/>
      <c r="AD454" s="24"/>
      <c r="AE454" s="24"/>
      <c r="AF454" s="24"/>
      <c r="AG454" s="24"/>
      <c r="AH454" s="24"/>
      <c r="AI454" s="24"/>
      <c r="AJ454" s="24"/>
    </row>
    <row r="455" spans="1:36" x14ac:dyDescent="0.35">
      <c r="A455" s="24"/>
      <c r="B455" s="18"/>
      <c r="C455" s="109"/>
      <c r="D455" s="25"/>
      <c r="E455" s="21"/>
      <c r="F455" s="25"/>
      <c r="G455" s="21"/>
      <c r="H455" s="25"/>
      <c r="I455" s="21"/>
      <c r="J455" s="25"/>
      <c r="K455" s="21"/>
      <c r="L455" s="21"/>
      <c r="M455" s="21"/>
      <c r="N455" s="21"/>
      <c r="O455" s="24"/>
      <c r="P455" s="24"/>
      <c r="Q455" s="24"/>
      <c r="R455" s="24"/>
      <c r="S455" s="24"/>
      <c r="T455" s="24"/>
      <c r="U455" s="24"/>
      <c r="V455" s="24"/>
      <c r="W455" s="24"/>
      <c r="X455" s="24"/>
      <c r="Y455" s="24"/>
      <c r="Z455" s="24"/>
      <c r="AA455" s="24"/>
      <c r="AB455" s="24"/>
      <c r="AC455" s="24"/>
      <c r="AD455" s="24"/>
      <c r="AE455" s="24"/>
      <c r="AF455" s="24"/>
      <c r="AG455" s="24"/>
      <c r="AH455" s="24"/>
      <c r="AI455" s="24"/>
      <c r="AJ455" s="24"/>
    </row>
    <row r="456" spans="1:36" x14ac:dyDescent="0.35">
      <c r="A456" s="24"/>
      <c r="B456" s="18"/>
      <c r="C456" s="109"/>
      <c r="D456" s="25"/>
      <c r="E456" s="21"/>
      <c r="F456" s="25"/>
      <c r="G456" s="21"/>
      <c r="H456" s="25"/>
      <c r="I456" s="21"/>
      <c r="J456" s="25"/>
      <c r="K456" s="21"/>
      <c r="L456" s="21"/>
      <c r="M456" s="21"/>
      <c r="N456" s="21"/>
      <c r="O456" s="24"/>
      <c r="P456" s="24"/>
      <c r="Q456" s="24"/>
      <c r="R456" s="24"/>
      <c r="S456" s="24"/>
      <c r="T456" s="24"/>
      <c r="U456" s="24"/>
      <c r="V456" s="24"/>
      <c r="W456" s="24"/>
      <c r="X456" s="24"/>
      <c r="Y456" s="24"/>
      <c r="Z456" s="24"/>
      <c r="AA456" s="24"/>
      <c r="AB456" s="24"/>
      <c r="AC456" s="24"/>
      <c r="AD456" s="24"/>
      <c r="AE456" s="24"/>
      <c r="AF456" s="24"/>
      <c r="AG456" s="24"/>
      <c r="AH456" s="24"/>
      <c r="AI456" s="24"/>
      <c r="AJ456" s="24"/>
    </row>
    <row r="457" spans="1:36" x14ac:dyDescent="0.35">
      <c r="A457" s="24"/>
      <c r="B457" s="41"/>
      <c r="C457" s="110"/>
      <c r="D457" s="42"/>
      <c r="E457" s="24"/>
      <c r="F457" s="42"/>
      <c r="G457" s="24"/>
      <c r="H457" s="42"/>
      <c r="I457" s="24"/>
      <c r="J457" s="42"/>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row>
    <row r="458" spans="1:36" x14ac:dyDescent="0.35">
      <c r="A458" s="24"/>
      <c r="B458" s="41"/>
      <c r="C458" s="110"/>
      <c r="D458" s="42"/>
      <c r="E458" s="24"/>
      <c r="F458" s="42"/>
      <c r="G458" s="24"/>
      <c r="H458" s="42"/>
      <c r="I458" s="24"/>
      <c r="J458" s="42"/>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row>
    <row r="459" spans="1:36" x14ac:dyDescent="0.35">
      <c r="A459" s="24"/>
      <c r="B459" s="41"/>
      <c r="C459" s="110"/>
      <c r="D459" s="42"/>
      <c r="E459" s="24"/>
      <c r="F459" s="42"/>
      <c r="G459" s="24"/>
      <c r="H459" s="42"/>
      <c r="I459" s="24"/>
      <c r="J459" s="42"/>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row>
    <row r="460" spans="1:36" x14ac:dyDescent="0.35">
      <c r="A460" s="24"/>
      <c r="B460" s="41"/>
      <c r="C460" s="110"/>
      <c r="D460" s="42"/>
      <c r="E460" s="24"/>
      <c r="F460" s="42"/>
      <c r="G460" s="24"/>
      <c r="H460" s="42"/>
      <c r="I460" s="24"/>
      <c r="J460" s="42"/>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row>
    <row r="461" spans="1:36" x14ac:dyDescent="0.35">
      <c r="A461" s="24"/>
      <c r="B461" s="41"/>
      <c r="C461" s="110"/>
      <c r="D461" s="42"/>
      <c r="E461" s="24"/>
      <c r="F461" s="42"/>
      <c r="G461" s="24"/>
      <c r="H461" s="42"/>
      <c r="I461" s="24"/>
      <c r="J461" s="42"/>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row>
    <row r="462" spans="1:36" x14ac:dyDescent="0.35">
      <c r="A462" s="24"/>
      <c r="B462" s="41"/>
      <c r="C462" s="110"/>
      <c r="D462" s="42"/>
      <c r="E462" s="24"/>
      <c r="F462" s="42"/>
      <c r="G462" s="24"/>
      <c r="H462" s="42"/>
      <c r="I462" s="24"/>
      <c r="J462" s="42"/>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row>
    <row r="463" spans="1:36" x14ac:dyDescent="0.35">
      <c r="A463" s="24"/>
      <c r="B463" s="41"/>
      <c r="C463" s="110"/>
      <c r="D463" s="42"/>
      <c r="E463" s="24"/>
      <c r="F463" s="42"/>
      <c r="G463" s="24"/>
      <c r="H463" s="42"/>
      <c r="I463" s="24"/>
      <c r="J463" s="42"/>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row>
    <row r="464" spans="1:36" x14ac:dyDescent="0.35">
      <c r="A464" s="24"/>
      <c r="B464" s="41"/>
      <c r="C464" s="110"/>
      <c r="D464" s="42"/>
      <c r="E464" s="24"/>
      <c r="F464" s="42"/>
      <c r="G464" s="24"/>
      <c r="H464" s="42"/>
      <c r="I464" s="24"/>
      <c r="J464" s="42"/>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row>
    <row r="465" spans="1:36" x14ac:dyDescent="0.35">
      <c r="A465" s="24"/>
      <c r="B465" s="41"/>
      <c r="C465" s="110"/>
      <c r="D465" s="42"/>
      <c r="E465" s="24"/>
      <c r="F465" s="42"/>
      <c r="G465" s="24"/>
      <c r="H465" s="42"/>
      <c r="I465" s="24"/>
      <c r="J465" s="42"/>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row>
    <row r="466" spans="1:36" x14ac:dyDescent="0.35">
      <c r="A466" s="24"/>
      <c r="B466" s="41"/>
      <c r="C466" s="110"/>
      <c r="D466" s="42"/>
      <c r="E466" s="24"/>
      <c r="F466" s="42"/>
      <c r="G466" s="24"/>
      <c r="H466" s="42"/>
      <c r="I466" s="24"/>
      <c r="J466" s="42"/>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row>
    <row r="467" spans="1:36" x14ac:dyDescent="0.35">
      <c r="A467" s="24"/>
      <c r="B467" s="41"/>
      <c r="C467" s="110"/>
      <c r="D467" s="42"/>
      <c r="E467" s="24"/>
      <c r="F467" s="42"/>
      <c r="G467" s="24"/>
      <c r="H467" s="42"/>
      <c r="I467" s="24"/>
      <c r="J467" s="42"/>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row>
    <row r="468" spans="1:36" x14ac:dyDescent="0.35">
      <c r="A468" s="24"/>
      <c r="B468" s="41"/>
      <c r="C468" s="110"/>
      <c r="D468" s="42"/>
      <c r="E468" s="24"/>
      <c r="F468" s="42"/>
      <c r="G468" s="24"/>
      <c r="H468" s="42"/>
      <c r="I468" s="24"/>
      <c r="J468" s="42"/>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row>
    <row r="469" spans="1:36" x14ac:dyDescent="0.35">
      <c r="A469" s="24"/>
      <c r="B469" s="41"/>
      <c r="C469" s="110"/>
      <c r="D469" s="42"/>
      <c r="E469" s="24"/>
      <c r="F469" s="42"/>
      <c r="G469" s="24"/>
      <c r="H469" s="42"/>
      <c r="I469" s="24"/>
      <c r="J469" s="42"/>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row>
    <row r="470" spans="1:36" x14ac:dyDescent="0.35">
      <c r="A470" s="24"/>
      <c r="B470" s="41"/>
      <c r="C470" s="110"/>
      <c r="D470" s="42"/>
      <c r="E470" s="24"/>
      <c r="F470" s="42"/>
      <c r="G470" s="24"/>
      <c r="H470" s="42"/>
      <c r="I470" s="24"/>
      <c r="J470" s="42"/>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row>
    <row r="471" spans="1:36" x14ac:dyDescent="0.35">
      <c r="A471" s="24"/>
      <c r="B471" s="41"/>
      <c r="C471" s="110"/>
      <c r="D471" s="42"/>
      <c r="E471" s="24"/>
      <c r="F471" s="42"/>
      <c r="G471" s="24"/>
      <c r="H471" s="42"/>
      <c r="I471" s="24"/>
      <c r="J471" s="42"/>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row>
    <row r="472" spans="1:36" x14ac:dyDescent="0.35">
      <c r="A472" s="24"/>
      <c r="B472" s="41"/>
      <c r="C472" s="110"/>
      <c r="D472" s="42"/>
      <c r="E472" s="24"/>
      <c r="F472" s="42"/>
      <c r="G472" s="24"/>
      <c r="H472" s="42"/>
      <c r="I472" s="24"/>
      <c r="J472" s="42"/>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row>
    <row r="473" spans="1:36" x14ac:dyDescent="0.35">
      <c r="A473" s="24"/>
      <c r="B473" s="41"/>
      <c r="C473" s="110"/>
      <c r="D473" s="42"/>
      <c r="E473" s="24"/>
      <c r="F473" s="42"/>
      <c r="G473" s="24"/>
      <c r="H473" s="42"/>
      <c r="I473" s="24"/>
      <c r="J473" s="42"/>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row>
    <row r="474" spans="1:36" x14ac:dyDescent="0.35">
      <c r="A474" s="24"/>
      <c r="B474" s="41"/>
      <c r="C474" s="110"/>
      <c r="D474" s="42"/>
      <c r="E474" s="24"/>
      <c r="F474" s="42"/>
      <c r="G474" s="24"/>
      <c r="H474" s="42"/>
      <c r="I474" s="24"/>
      <c r="J474" s="42"/>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row>
    <row r="475" spans="1:36" x14ac:dyDescent="0.35">
      <c r="A475" s="24"/>
      <c r="B475" s="41"/>
      <c r="C475" s="110"/>
      <c r="D475" s="42"/>
      <c r="E475" s="24"/>
      <c r="F475" s="42"/>
      <c r="G475" s="24"/>
      <c r="H475" s="42"/>
      <c r="I475" s="24"/>
      <c r="J475" s="42"/>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row>
  </sheetData>
  <sheetProtection sheet="1" selectLockedCells="1"/>
  <mergeCells count="29">
    <mergeCell ref="B1:L1"/>
    <mergeCell ref="C260:K260"/>
    <mergeCell ref="C261:K261"/>
    <mergeCell ref="C243:K243"/>
    <mergeCell ref="C244:K244"/>
    <mergeCell ref="D242:K242"/>
    <mergeCell ref="E61:G61"/>
    <mergeCell ref="C56:C61"/>
    <mergeCell ref="C142:K142"/>
    <mergeCell ref="C67:K67"/>
    <mergeCell ref="C68:K68"/>
    <mergeCell ref="C118:K118"/>
    <mergeCell ref="C119:K119"/>
    <mergeCell ref="C141:K141"/>
    <mergeCell ref="E408:K408"/>
    <mergeCell ref="E271:K271"/>
    <mergeCell ref="C157:K157"/>
    <mergeCell ref="C158:K158"/>
    <mergeCell ref="C448:K448"/>
    <mergeCell ref="E404:K404"/>
    <mergeCell ref="C172:K172"/>
    <mergeCell ref="C173:K173"/>
    <mergeCell ref="D447:K447"/>
    <mergeCell ref="E413:G413"/>
    <mergeCell ref="C359:K359"/>
    <mergeCell ref="E272:K272"/>
    <mergeCell ref="C358:K358"/>
    <mergeCell ref="C280:K280"/>
    <mergeCell ref="C281:K281"/>
  </mergeCells>
  <phoneticPr fontId="16" type="noConversion"/>
  <conditionalFormatting sqref="L163:M168">
    <cfRule type="cellIs" dxfId="179" priority="8" operator="greaterThan">
      <formula>1</formula>
    </cfRule>
  </conditionalFormatting>
  <conditionalFormatting sqref="C68:K68 C119:K119 C142:K142 C173:K173 C261:K261 C244:K244">
    <cfRule type="containsText" dxfId="178" priority="7" operator="containsText" text="Hit hentes eventuelle">
      <formula>NOT(ISERROR(SEARCH("Hit hentes eventuelle",C68)))</formula>
    </cfRule>
  </conditionalFormatting>
  <conditionalFormatting sqref="C359:K359">
    <cfRule type="containsText" dxfId="177" priority="6" operator="containsText" text="Hit hentes eventuelle">
      <formula>NOT(ISERROR(SEARCH("Hit hentes eventuelle",C359)))</formula>
    </cfRule>
  </conditionalFormatting>
  <conditionalFormatting sqref="C281:K281">
    <cfRule type="containsText" dxfId="176" priority="5" operator="containsText" text="Hit hentes eventuelle">
      <formula>NOT(ISERROR(SEARCH("Hit hentes eventuelle",C281)))</formula>
    </cfRule>
  </conditionalFormatting>
  <conditionalFormatting sqref="C158:K158">
    <cfRule type="containsText" dxfId="175" priority="4" operator="containsText" text="Hit hentes eventuelle">
      <formula>NOT(ISERROR(SEARCH("Hit hentes eventuelle",C158)))</formula>
    </cfRule>
  </conditionalFormatting>
  <conditionalFormatting sqref="E163:E168 G163:G168 I163:I168 K163:K168">
    <cfRule type="cellIs" dxfId="174" priority="1" operator="between">
      <formula>1.0001</formula>
      <formula>1E+32</formula>
    </cfRule>
  </conditionalFormatting>
  <dataValidations count="4">
    <dataValidation type="list" allowBlank="1" showInputMessage="1" showErrorMessage="1" promptTitle="Ja eller Nei" prompt="Velg ett av svaralternativene." sqref="E6:E10 E269:E270 E403 E288 E347:E349" xr:uid="{00000000-0002-0000-0100-000000000000}">
      <formula1>janei</formula1>
    </dataValidation>
    <dataValidation type="list" allowBlank="1" showInputMessage="1" showErrorMessage="1" promptTitle="Ja eller nei" prompt="Velg ett av svaralternativene." sqref="E5" xr:uid="{00000000-0002-0000-0100-000001000000}">
      <formula1>janei</formula1>
    </dataValidation>
    <dataValidation type="list" allowBlank="1" showInputMessage="1" showErrorMessage="1" sqref="E413" xr:uid="{00000000-0002-0000-0100-000002000000}">
      <formula1>Selskapsformer</formula1>
    </dataValidation>
    <dataValidation type="list" allowBlank="1" showInputMessage="1" showErrorMessage="1" sqref="E64 E276 E350:E354" xr:uid="{07708742-6017-4FA3-AEEF-9DA1CA5121F8}">
      <formula1>janei</formula1>
    </dataValidation>
  </dataValidations>
  <pageMargins left="0.7" right="0.7" top="0.75" bottom="0.75" header="0.3" footer="0.3"/>
  <pageSetup paperSize="9" orientation="portrait" r:id="rId1"/>
  <ignoredErrors>
    <ignoredError sqref="D22:D31 D38 D50 D74:D76 F74:F76 D81:D87 F81:F87 D95 F95 D109:D113 D127:D136 F127:F136 H128:H136 D140 D163:L168 D171 D199:D212 D341 F341 D54 D342:D343 F342:F343 D417:D433 F410:F412 D407:D408 F345 D345 D262:D269 D271:D273 F91:F93 D91:D93 D194:D197 D289 F289 F417:F433 D445:D446 D254:D259 F283:F287 D283:D287 D365 F365 F362:F364 D362:D364 F407 D409 D435 D410:D413 F436:F443 D436:D443 F445:F446 F409 F435 D44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4</xdr:col>
                    <xdr:colOff>31750</xdr:colOff>
                    <xdr:row>53</xdr:row>
                    <xdr:rowOff>177800</xdr:rowOff>
                  </from>
                  <to>
                    <xdr:col>6</xdr:col>
                    <xdr:colOff>101600</xdr:colOff>
                    <xdr:row>55</xdr:row>
                    <xdr:rowOff>139700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4</xdr:col>
                    <xdr:colOff>31750</xdr:colOff>
                    <xdr:row>55</xdr:row>
                    <xdr:rowOff>31750</xdr:rowOff>
                  </from>
                  <to>
                    <xdr:col>6</xdr:col>
                    <xdr:colOff>101600</xdr:colOff>
                    <xdr:row>56</xdr:row>
                    <xdr:rowOff>69850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4</xdr:col>
                    <xdr:colOff>31750</xdr:colOff>
                    <xdr:row>56</xdr:row>
                    <xdr:rowOff>25400</xdr:rowOff>
                  </from>
                  <to>
                    <xdr:col>6</xdr:col>
                    <xdr:colOff>101600</xdr:colOff>
                    <xdr:row>57</xdr:row>
                    <xdr:rowOff>50800</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4</xdr:col>
                    <xdr:colOff>38100</xdr:colOff>
                    <xdr:row>57</xdr:row>
                    <xdr:rowOff>0</xdr:rowOff>
                  </from>
                  <to>
                    <xdr:col>6</xdr:col>
                    <xdr:colOff>184150</xdr:colOff>
                    <xdr:row>58</xdr:row>
                    <xdr:rowOff>31750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4</xdr:col>
                    <xdr:colOff>38100</xdr:colOff>
                    <xdr:row>57</xdr:row>
                    <xdr:rowOff>177800</xdr:rowOff>
                  </from>
                  <to>
                    <xdr:col>6</xdr:col>
                    <xdr:colOff>101600</xdr:colOff>
                    <xdr:row>59</xdr:row>
                    <xdr:rowOff>25400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4</xdr:col>
                    <xdr:colOff>38100</xdr:colOff>
                    <xdr:row>58</xdr:row>
                    <xdr:rowOff>165100</xdr:rowOff>
                  </from>
                  <to>
                    <xdr:col>6</xdr:col>
                    <xdr:colOff>101600</xdr:colOff>
                    <xdr:row>60</xdr:row>
                    <xdr:rowOff>12700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4</xdr:col>
                    <xdr:colOff>38100</xdr:colOff>
                    <xdr:row>59</xdr:row>
                    <xdr:rowOff>152400</xdr:rowOff>
                  </from>
                  <to>
                    <xdr:col>6</xdr:col>
                    <xdr:colOff>101600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Ja eller Nei" prompt="Velg ett av svaralternativene" xr:uid="{00000000-0002-0000-0100-000003000000}">
          <x14:formula1>
            <xm:f>Lister!A1:A2</xm:f>
          </x14:formula1>
          <xm:sqref>E268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B76"/>
  <sheetViews>
    <sheetView showGridLines="0" zoomScaleNormal="100" workbookViewId="0">
      <pane xSplit="1" ySplit="35" topLeftCell="B36" activePane="bottomRight" state="frozen"/>
      <selection pane="topRight" activeCell="B1" sqref="B1"/>
      <selection pane="bottomLeft" activeCell="A31" sqref="A31"/>
      <selection pane="bottomRight" activeCell="A4" sqref="A4"/>
    </sheetView>
  </sheetViews>
  <sheetFormatPr baseColWidth="10" defaultColWidth="16.1796875" defaultRowHeight="13" x14ac:dyDescent="0.3"/>
  <cols>
    <col min="1" max="1" width="42.81640625" customWidth="1"/>
    <col min="2" max="2" width="2.1796875" customWidth="1"/>
    <col min="3" max="4" width="24.54296875" customWidth="1"/>
    <col min="5" max="5" width="69.1796875" customWidth="1"/>
    <col min="6" max="8" width="30.81640625" customWidth="1"/>
    <col min="9" max="9" width="34.81640625" customWidth="1"/>
    <col min="10" max="33" width="17.81640625" customWidth="1"/>
    <col min="34" max="34" width="17.81640625" style="101" customWidth="1"/>
    <col min="35" max="35" width="21.81640625" customWidth="1"/>
    <col min="36" max="36" width="53.81640625" customWidth="1"/>
    <col min="37" max="37" width="69.1796875" customWidth="1"/>
    <col min="38" max="44" width="17.81640625" customWidth="1"/>
    <col min="45" max="45" width="34.81640625" customWidth="1"/>
    <col min="46" max="84" width="17.81640625" customWidth="1"/>
    <col min="85" max="86" width="18" customWidth="1"/>
    <col min="87" max="87" width="65.453125" customWidth="1"/>
    <col min="88" max="88" width="34.81640625" customWidth="1"/>
    <col min="89" max="89" width="25.1796875" customWidth="1"/>
    <col min="90" max="128" width="18" customWidth="1"/>
    <col min="129" max="129" width="18.1796875" customWidth="1"/>
    <col min="130" max="130" width="19.1796875" customWidth="1"/>
    <col min="131" max="131" width="68.453125" customWidth="1"/>
    <col min="132" max="132" width="23" customWidth="1"/>
    <col min="133" max="137" width="18.1796875" customWidth="1"/>
    <col min="138" max="138" width="17.81640625" customWidth="1"/>
    <col min="139" max="139" width="68.453125" customWidth="1"/>
    <col min="140" max="140" width="21" customWidth="1"/>
    <col min="141" max="141" width="18.81640625" customWidth="1"/>
    <col min="142" max="145" width="17.81640625" customWidth="1"/>
    <col min="146" max="146" width="19.6328125" customWidth="1"/>
    <col min="147" max="150" width="17.81640625" customWidth="1"/>
    <col min="151" max="151" width="18.6328125" customWidth="1"/>
    <col min="152" max="155" width="17.81640625" customWidth="1"/>
    <col min="156" max="156" width="19.54296875" customWidth="1"/>
    <col min="157" max="160" width="17.81640625" customWidth="1"/>
    <col min="161" max="161" width="18.90625" customWidth="1"/>
    <col min="162" max="165" width="17.81640625" customWidth="1"/>
    <col min="166" max="166" width="18.81640625" customWidth="1"/>
    <col min="167" max="170" width="17.81640625" customWidth="1"/>
    <col min="171" max="171" width="35.453125" customWidth="1"/>
    <col min="172" max="172" width="56.81640625" customWidth="1"/>
    <col min="173" max="173" width="34.81640625" customWidth="1"/>
    <col min="174" max="194" width="17.81640625" customWidth="1"/>
    <col min="195" max="209" width="18.453125" customWidth="1"/>
    <col min="210" max="210" width="35.453125" customWidth="1"/>
    <col min="211" max="211" width="56.81640625" customWidth="1"/>
    <col min="212" max="214" width="18.81640625" customWidth="1"/>
    <col min="215" max="215" width="34.81640625" customWidth="1"/>
    <col min="216" max="217" width="17.81640625" customWidth="1"/>
    <col min="218" max="218" width="18.453125" customWidth="1"/>
    <col min="219" max="219" width="68.453125" customWidth="1"/>
    <col min="220" max="220" width="34.81640625" customWidth="1"/>
    <col min="221" max="221" width="20.36328125" customWidth="1"/>
    <col min="222" max="222" width="38.1796875" customWidth="1"/>
    <col min="223" max="223" width="59.1796875" customWidth="1"/>
    <col min="224" max="224" width="20.1796875" customWidth="1"/>
    <col min="225" max="226" width="18.453125" customWidth="1"/>
    <col min="227" max="227" width="20.1796875" customWidth="1"/>
    <col min="228" max="228" width="19.1796875" bestFit="1" customWidth="1"/>
    <col min="229" max="264" width="18.453125" customWidth="1"/>
    <col min="265" max="265" width="34.81640625" customWidth="1"/>
    <col min="266" max="266" width="18.54296875" customWidth="1"/>
    <col min="267" max="267" width="18.453125" customWidth="1"/>
    <col min="268" max="272" width="29" customWidth="1"/>
    <col min="273" max="273" width="35.453125" customWidth="1"/>
    <col min="274" max="274" width="68.453125" customWidth="1"/>
    <col min="275" max="275" width="34.81640625" customWidth="1"/>
    <col min="276" max="283" width="18.453125" customWidth="1"/>
    <col min="284" max="284" width="18.81640625" customWidth="1"/>
    <col min="285" max="285" width="18.453125" customWidth="1"/>
    <col min="286" max="286" width="34.81640625" customWidth="1"/>
    <col min="287" max="309" width="18.81640625" customWidth="1"/>
  </cols>
  <sheetData>
    <row r="1" spans="1:314" ht="30.75" customHeight="1" thickBot="1" x14ac:dyDescent="0.35">
      <c r="A1" s="95"/>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7"/>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c r="IR1" s="96"/>
      <c r="IS1" s="96"/>
      <c r="IT1" s="96"/>
      <c r="IU1" s="96"/>
      <c r="IV1" s="96"/>
      <c r="IW1" s="96"/>
      <c r="IX1" s="96"/>
      <c r="IY1" s="96"/>
      <c r="IZ1" s="96"/>
      <c r="JA1" s="96"/>
      <c r="JB1" s="96"/>
      <c r="JC1" s="96"/>
      <c r="JD1" s="96"/>
      <c r="JE1" s="96"/>
      <c r="JF1" s="96"/>
      <c r="JG1" s="96"/>
      <c r="JH1" s="96"/>
      <c r="JI1" s="96"/>
      <c r="JJ1" s="96"/>
      <c r="JK1" s="96"/>
      <c r="JL1" s="96"/>
      <c r="JM1" s="96"/>
      <c r="JN1" s="96"/>
      <c r="JO1" s="96"/>
      <c r="JP1" s="96"/>
      <c r="JQ1" s="96"/>
      <c r="JR1" s="96"/>
      <c r="JS1" s="96"/>
      <c r="JT1" s="96"/>
      <c r="JU1" s="96"/>
      <c r="JV1" s="96"/>
      <c r="JW1" s="96"/>
      <c r="JX1" s="96"/>
      <c r="JY1" s="96"/>
      <c r="JZ1" s="96"/>
      <c r="KA1" s="96"/>
      <c r="KB1" s="96"/>
      <c r="KC1" s="96"/>
      <c r="KD1" s="96"/>
      <c r="KE1" s="96"/>
      <c r="KF1" s="96"/>
      <c r="KG1" s="96"/>
      <c r="KH1" s="96"/>
      <c r="KI1" s="96"/>
      <c r="KJ1" s="96"/>
      <c r="KK1" s="96"/>
      <c r="KL1" s="96"/>
      <c r="KM1" s="96"/>
      <c r="KN1" s="96"/>
      <c r="KO1" s="96"/>
      <c r="KP1" s="96"/>
      <c r="KQ1" s="96"/>
      <c r="KR1" s="96"/>
      <c r="KS1" s="96"/>
      <c r="KT1" s="96"/>
      <c r="KU1" s="96"/>
      <c r="KV1" s="96"/>
      <c r="KW1" s="96"/>
      <c r="KX1" s="45"/>
      <c r="KY1" s="45"/>
      <c r="KZ1" s="45"/>
      <c r="LA1" s="45"/>
      <c r="LB1" s="98" t="s">
        <v>362</v>
      </c>
    </row>
    <row r="2" spans="1:314" ht="160" x14ac:dyDescent="0.4">
      <c r="A2" s="85" t="s">
        <v>518</v>
      </c>
      <c r="B2" s="86"/>
      <c r="C2" s="87" t="s">
        <v>363</v>
      </c>
      <c r="D2" s="87" t="s">
        <v>364</v>
      </c>
      <c r="E2" s="87" t="s">
        <v>365</v>
      </c>
      <c r="F2" s="87" t="s">
        <v>162</v>
      </c>
      <c r="G2" s="88" t="s">
        <v>163</v>
      </c>
      <c r="H2" s="88" t="s">
        <v>164</v>
      </c>
      <c r="I2" s="89" t="str">
        <f>'Museet totalt'!C19</f>
        <v>SAMLINGENE - OMFANG</v>
      </c>
      <c r="J2" s="83" t="str">
        <f>CONCATENATE('Museet totalt'!C21," ",'Museet totalt'!E21)</f>
        <v>Antall gjenstander, fotografier, bygninger og anlegg  pr. 31.12.</v>
      </c>
      <c r="K2" s="77" t="str">
        <f>'Museet totalt'!C22</f>
        <v>Kunsthistoriske gjenstander</v>
      </c>
      <c r="L2" s="77" t="str">
        <f>'Museet totalt'!C23</f>
        <v>Kulturhistoriske gjenstander</v>
      </c>
      <c r="M2" s="77" t="str">
        <f>'Museet totalt'!C24</f>
        <v>Arkeologiske gjenstander</v>
      </c>
      <c r="N2" s="77" t="str">
        <f>'Museet totalt'!C25</f>
        <v>Naturhistoriske gjenstander</v>
      </c>
      <c r="O2" s="77" t="str">
        <f>'Museet totalt'!C26</f>
        <v>Fotografier</v>
      </c>
      <c r="P2" s="77" t="str">
        <f>'Museet totalt'!C27</f>
        <v>Flytende farkoster (båter/fartøy/skip)</v>
      </c>
      <c r="Q2" s="77" t="str">
        <f>'Museet totalt'!C28</f>
        <v>Farkoster (båter/fartøy/skip) som ligger på land</v>
      </c>
      <c r="R2" s="77" t="str">
        <f>'Museet totalt'!C29</f>
        <v>Kulturhistoriske bygninger</v>
      </c>
      <c r="S2" s="77" t="str">
        <f>'Museet totalt'!C30</f>
        <v>Antall oppmålte kulturhistoriske bygninger</v>
      </c>
      <c r="T2" s="77" t="str">
        <f>'Museet totalt'!C31</f>
        <v>Antall andre bygninger (driftsbygninger, administrative bygninger m.m.)</v>
      </c>
      <c r="U2" s="77" t="str">
        <f>'Museet totalt'!C32</f>
        <v>Teknisk industrielle anlegg</v>
      </c>
      <c r="V2" s="77" t="str">
        <f>'Museet totalt'!C33</f>
        <v>Kulturlandskap</v>
      </c>
      <c r="W2" s="77" t="str">
        <f>'Museet totalt'!C34</f>
        <v>Hageanlegg</v>
      </c>
      <c r="X2" s="78" t="str">
        <f>'Museet totalt'!C37</f>
        <v>Totalt areal</v>
      </c>
      <c r="Y2" s="79" t="str">
        <f>'Museet totalt'!C38</f>
        <v>Bygningsmassen totalt (bruttoareal på grunnflate i kvadratmeter)</v>
      </c>
      <c r="Z2" s="79" t="str">
        <f>'Museet totalt'!C39</f>
        <v>Kulturlandskap (totalt areal i dekar)</v>
      </c>
      <c r="AA2" s="79" t="str">
        <f>'Museet totalt'!C40</f>
        <v>Hageanlegg (totalt areal i dekar)</v>
      </c>
      <c r="AB2" s="80" t="s">
        <v>46</v>
      </c>
      <c r="AC2" s="77" t="str">
        <f>'Museet totalt'!C44</f>
        <v>Har museet levende samlinger?</v>
      </c>
      <c r="AD2" s="77" t="str">
        <f>'Museet totalt'!C45</f>
        <v>Antall levende planter</v>
      </c>
      <c r="AE2" s="77" t="str">
        <f>'Museet totalt'!C46</f>
        <v>Antall levende dyr</v>
      </c>
      <c r="AF2" s="81" t="str">
        <f>'Museet totalt'!C49</f>
        <v>Arkiv og kildesamlinger</v>
      </c>
      <c r="AG2" s="79" t="str">
        <f>'Museet totalt'!C50</f>
        <v>Har museet arkivmateriale/kildesamlinger? (Se bort fra eget saksarkiv)</v>
      </c>
      <c r="AH2" s="80" t="str">
        <f>'Museet totalt'!C53</f>
        <v>Immateriell kulturarv</v>
      </c>
      <c r="AI2" s="77" t="str">
        <f>'Museet totalt'!C54</f>
        <v>Arbeider museet med immateriell kulturarv?</v>
      </c>
      <c r="AJ2" s="77" t="str">
        <f>CONCATENATE('Museet totalt'!C55," På hvilke områder (skriv inn - jf. kategoriene): 
- Kunnskap om naturen og universet
- Mattradisjoner
- Muntlige tradisjoner og uttrykk
- Sosiale skikker, ritualer og festiviteter
- Tradisjonelt håndverk
- Utøvende kunst
- Andre")</f>
        <v>På hvilke områder? (evt. basert på kommentarer fra avdelinger i felt nedenfor) På hvilke områder (skriv inn - jf. kategoriene): 
- Kunnskap om naturen og universet
- Mattradisjoner
- Muntlige tradisjoner og uttrykk
- Sosiale skikker, ritualer og festiviteter
- Tradisjonelt håndverk
- Utøvende kunst
- Andre</v>
      </c>
      <c r="AK2" s="77" t="str">
        <f>'Museet totalt'!C66</f>
        <v>Gi en vurdering og beskriv museets arbeid med immateriell kulturarv. Inntil 1000 tegn for museet samlet.</v>
      </c>
      <c r="AL2" s="81" t="str">
        <f>'Museet totalt'!C73</f>
        <v>Spesielt for kunstmuseer (besvares kun av kunstmuseer)</v>
      </c>
      <c r="AM2" s="79" t="str">
        <f>CONCATENATE('Museet totalt'!C74," - ",'Museet totalt'!E73)</f>
        <v>Kunstnere representert i faste utstillinger - antall kvinner</v>
      </c>
      <c r="AN2" s="79" t="str">
        <f>CONCATENATE('Museet totalt'!C74," - ",'Museet totalt'!G73)</f>
        <v>Kunstnere representert i faste utstillinger - antall menn</v>
      </c>
      <c r="AO2" s="79" t="str">
        <f>CONCATENATE('Museet totalt'!C75," - ",'Museet totalt'!E73)</f>
        <v>Kunstnere representert i temporære utstillinger - antall kvinner</v>
      </c>
      <c r="AP2" s="79" t="str">
        <f>CONCATENATE('Museet totalt'!C75," - ",'Museet totalt'!G73)</f>
        <v>Kunstnere representert i temporære utstillinger - antall menn</v>
      </c>
      <c r="AQ2" s="79" t="str">
        <f>CONCATENATE('Museet totalt'!C76," - ",'Museet totalt'!E73)</f>
        <v>Kunstnere representert i innkjøp/gaver til samlingene - antall kvinner</v>
      </c>
      <c r="AR2" s="79" t="str">
        <f>CONCATENATE('Museet totalt'!C76," - ",'Museet totalt'!G73)</f>
        <v>Kunstnere representert i innkjøp/gaver til samlingene - antall menn</v>
      </c>
      <c r="AS2" s="89" t="str">
        <f>'Museet totalt'!C78</f>
        <v>SAMLINGENE - TILVEKST, AVHENDING OG UTVEKSLINGSTILTAK</v>
      </c>
      <c r="AT2" s="81" t="str">
        <f>'Museet totalt'!C80</f>
        <v>Tall for tilvekst i løpet av året</v>
      </c>
      <c r="AU2" s="79" t="str">
        <f>CONCATENATE('Museet totalt'!C80," - ",'Museet totalt'!C81," - ",'Museet totalt'!E80)</f>
        <v>Tall for tilvekst i løpet av året - Kunsthistoriske gjenstander - totalt</v>
      </c>
      <c r="AV2" s="79" t="str">
        <f>CONCATENATE('Museet totalt'!C80," - ",'Museet totalt'!C81," - ",'Museet totalt'!G80)</f>
        <v>Tall for tilvekst i løpet av året - Kunsthistoriske gjenstander - i samsvar med plan</v>
      </c>
      <c r="AW2" s="79" t="str">
        <f>CONCATENATE('Museet totalt'!C80," - ",'Museet totalt'!C82," - ",'Museet totalt'!E80)</f>
        <v>Tall for tilvekst i løpet av året - Kulturhistoriske gjenstander - totalt</v>
      </c>
      <c r="AX2" s="79" t="str">
        <f>CONCATENATE('Museet totalt'!C80," - ",'Museet totalt'!C82," - ",'Museet totalt'!G80)</f>
        <v>Tall for tilvekst i løpet av året - Kulturhistoriske gjenstander - i samsvar med plan</v>
      </c>
      <c r="AY2" s="79" t="str">
        <f>CONCATENATE('Museet totalt'!C80," - ",'Museet totalt'!C83," - ",'Museet totalt'!E80)</f>
        <v>Tall for tilvekst i løpet av året - Arkeologiske gjenstander - totalt</v>
      </c>
      <c r="AZ2" s="79" t="str">
        <f>CONCATENATE('Museet totalt'!C80," - ",'Museet totalt'!C83," - ",'Museet totalt'!G80)</f>
        <v>Tall for tilvekst i løpet av året - Arkeologiske gjenstander - i samsvar med plan</v>
      </c>
      <c r="BA2" s="79" t="str">
        <f>CONCATENATE('Museet totalt'!C80," - ",'Museet totalt'!C84," - ",'Museet totalt'!E80)</f>
        <v>Tall for tilvekst i løpet av året - Naturhistoriske gjenstander - totalt</v>
      </c>
      <c r="BB2" s="79" t="str">
        <f>CONCATENATE('Museet totalt'!C80," - ",'Museet totalt'!C84," - ",'Museet totalt'!G80)</f>
        <v>Tall for tilvekst i løpet av året - Naturhistoriske gjenstander - i samsvar med plan</v>
      </c>
      <c r="BC2" s="79" t="str">
        <f>CONCATENATE('Museet totalt'!C80," - ",'Museet totalt'!C85," - ",'Museet totalt'!E80)</f>
        <v>Tall for tilvekst i løpet av året - Fotografier - totalt</v>
      </c>
      <c r="BD2" s="79" t="str">
        <f>CONCATENATE('Museet totalt'!C80," - ",'Museet totalt'!C85," - ",'Museet totalt'!G80)</f>
        <v>Tall for tilvekst i løpet av året - Fotografier - i samsvar med plan</v>
      </c>
      <c r="BE2" s="79" t="str">
        <f>CONCATENATE('Museet totalt'!C80," - ",'Museet totalt'!C86," - ",'Museet totalt'!E80)</f>
        <v>Tall for tilvekst i løpet av året - Farkoster (båter/fartøy/skip) - totalt</v>
      </c>
      <c r="BF2" s="79" t="str">
        <f>CONCATENATE('Museet totalt'!C80," - ",'Museet totalt'!C86," - ",'Museet totalt'!G80)</f>
        <v>Tall for tilvekst i løpet av året - Farkoster (båter/fartøy/skip) - i samsvar med plan</v>
      </c>
      <c r="BG2" s="79" t="str">
        <f>CONCATENATE('Museet totalt'!C80," - ",'Museet totalt'!C87," - ",'Museet totalt'!E80)</f>
        <v>Tall for tilvekst i løpet av året - Kulturhistoriske bygninger - totalt</v>
      </c>
      <c r="BH2" s="79" t="str">
        <f>CONCATENATE('Museet totalt'!C80," - ",'Museet totalt'!C87," - ",'Museet totalt'!G80)</f>
        <v>Tall for tilvekst i løpet av året - Kulturhistoriske bygninger - i samsvar med plan</v>
      </c>
      <c r="BI2" s="83" t="str">
        <f>'Museet totalt'!C90</f>
        <v>Tall for tilvekst av objekter datert</v>
      </c>
      <c r="BJ2" s="77" t="str">
        <f>CONCATENATE('Museet totalt'!C91," - ",'Museet totalt'!C90," ",'Museet totalt'!E90)</f>
        <v>Kunsthistoriske gjenstander - Tall for tilvekst av objekter datert 1900-1945</v>
      </c>
      <c r="BK2" s="77" t="str">
        <f>CONCATENATE('Museet totalt'!C91," - ",'Museet totalt'!C90," ",'Museet totalt'!G90)</f>
        <v>Kunsthistoriske gjenstander - Tall for tilvekst av objekter datert 1946-</v>
      </c>
      <c r="BL2" s="77" t="str">
        <f>CONCATENATE('Museet totalt'!C92," - ",'Museet totalt'!C90," ",'Museet totalt'!E90)</f>
        <v>Kulturhistoriske gjenstander - Tall for tilvekst av objekter datert 1900-1945</v>
      </c>
      <c r="BM2" s="77" t="str">
        <f>CONCATENATE('Museet totalt'!C92," - ",'Museet totalt'!C90," ",'Museet totalt'!G90)</f>
        <v>Kulturhistoriske gjenstander - Tall for tilvekst av objekter datert 1946-</v>
      </c>
      <c r="BN2" s="77" t="str">
        <f>CONCATENATE('Museet totalt'!C93," - ",'Museet totalt'!C90," ",'Museet totalt'!E90)</f>
        <v>Fotografier - Tall for tilvekst av objekter datert 1900-1945</v>
      </c>
      <c r="BO2" s="77" t="str">
        <f>CONCATENATE('Museet totalt'!C93," - ",'Museet totalt'!C90," ",'Museet totalt'!G90)</f>
        <v>Fotografier - Tall for tilvekst av objekter datert 1946-</v>
      </c>
      <c r="BP2" s="77" t="str">
        <f>CONCATENATE('Museet totalt'!C94," - ",'Museet totalt'!C90," ",'Museet totalt'!E90)</f>
        <v>Farkoster (båter/fartøy/skip) - Tall for tilvekst av objekter datert 1900-1945</v>
      </c>
      <c r="BQ2" s="77" t="str">
        <f>CONCATENATE('Museet totalt'!C94," - ",'Museet totalt'!C90," ",'Museet totalt'!G90)</f>
        <v>Farkoster (båter/fartøy/skip) - Tall for tilvekst av objekter datert 1946-</v>
      </c>
      <c r="BR2" s="77" t="str">
        <f>CONCATENATE('Museet totalt'!C95," - ",'Museet totalt'!C90," ",'Museet totalt'!E90)</f>
        <v>Kulturhistoriske bygninger - Tall for tilvekst av objekter datert 1900-1945</v>
      </c>
      <c r="BS2" s="77" t="str">
        <f>CONCATENATE('Museet totalt'!C95," - ",'Museet totalt'!C90," ",'Museet totalt'!G90)</f>
        <v>Kulturhistoriske bygninger - Tall for tilvekst av objekter datert 1946-</v>
      </c>
      <c r="BT2" s="78" t="str">
        <f>'Museet totalt'!C98</f>
        <v>Antall avhendet eller destruert i løpet av året</v>
      </c>
      <c r="BU2" s="79" t="str">
        <f>CONCATENATE('Museet totalt'!C99," - ",'Museet totalt'!C98)</f>
        <v>Kunsthistoriske gjenstander - Antall avhendet eller destruert i løpet av året</v>
      </c>
      <c r="BV2" s="79" t="str">
        <f>CONCATENATE('Museet totalt'!C100," - ",'Museet totalt'!C98)</f>
        <v>Kulturhistoriske gjenstander - Antall avhendet eller destruert i løpet av året</v>
      </c>
      <c r="BW2" s="79" t="str">
        <f>CONCATENATE('Museet totalt'!C101," - ",'Museet totalt'!C98)</f>
        <v>Arkeologiske gjenstander - Antall avhendet eller destruert i løpet av året</v>
      </c>
      <c r="BX2" s="79" t="str">
        <f>CONCATENATE('Museet totalt'!C104," - ",'Museet totalt'!C98)</f>
        <v>Farkoster (båter/fartøy/skip) - Antall avhendet eller destruert i løpet av året</v>
      </c>
      <c r="BY2" s="79" t="str">
        <f>CONCATENATE('Museet totalt'!C103," - ",'Museet totalt'!C98)</f>
        <v>Fotografier - Antall avhendet eller destruert i løpet av året</v>
      </c>
      <c r="BZ2" s="79" t="str">
        <f>CONCATENATE('Museet totalt'!C104," - ",'Museet totalt'!C98)</f>
        <v>Farkoster (båter/fartøy/skip) - Antall avhendet eller destruert i løpet av året</v>
      </c>
      <c r="CA2" s="79" t="str">
        <f>CONCATENATE('Museet totalt'!C105," - ",'Museet totalt'!C98)</f>
        <v>Kulturhistoriske bygninger - Antall avhendet eller destruert i løpet av året</v>
      </c>
      <c r="CB2" s="80" t="str">
        <f>'Museet totalt'!C108</f>
        <v>Utvekslingstiltak</v>
      </c>
      <c r="CC2" s="77" t="str">
        <f>'Museet totalt'!C109</f>
        <v>Antall gjenstander utlånt til andre museer</v>
      </c>
      <c r="CD2" s="77" t="str">
        <f>'Museet totalt'!C110</f>
        <v>Antall gjenstander deponert hos andre museer</v>
      </c>
      <c r="CE2" s="77" t="str">
        <f>'Museet totalt'!C111</f>
        <v>Antall gjenstander lånt ut til andre institusjoner enn museer</v>
      </c>
      <c r="CF2" s="77" t="str">
        <f>'Museet totalt'!C112</f>
        <v>Antall fotografier lånt ut til andre museer</v>
      </c>
      <c r="CG2" s="77" t="str">
        <f>'Museet totalt'!C113</f>
        <v>Antall fotografier lånt ut til andre institusjoner enn museer</v>
      </c>
      <c r="CH2" s="78" t="str">
        <f>'Museet totalt'!C116</f>
        <v>Samlingsutvikling</v>
      </c>
      <c r="CI2" s="79" t="str">
        <f>'Museet totalt'!C117</f>
        <v>Gi en vurdering av samlingsutviklingen. Inntil 1000 tegn for museet samlet.</v>
      </c>
      <c r="CJ2" s="89" t="str">
        <f>'Museet totalt'!C123</f>
        <v>SAMLINGNE - DOKUMENTASJON OG BEVARING</v>
      </c>
      <c r="CK2" s="83" t="str">
        <f>'Museet totalt'!C126</f>
        <v>Antall objekter som er tilfredsstillende registrert, digitalisert og gjort tilgjengelig på internett med digital representasjon totalt per 31.12. (Altså IKKE hvor mange som har fått status som tilfredsstillende registrert, digitalisert og/eller tilgjengeliggjort i løpet av året.)</v>
      </c>
      <c r="CL2" s="204" t="str">
        <f>'Museet totalt'!C127</f>
        <v>Kunsthistoriske gjenstander</v>
      </c>
      <c r="CM2" s="77" t="str">
        <f>CONCATENATE('Museet totalt'!C127," - ",'Museet totalt'!E126)</f>
        <v>Kunsthistoriske gjenstander - tilfredsstillende registrert totalt per 31.12</v>
      </c>
      <c r="CN2" s="77" t="str">
        <f>CONCATENATE('Museet totalt'!C127," - ",'Museet totalt'!G126)</f>
        <v>Kunsthistoriske gjenstander - digitalisert totalt per 31.12</v>
      </c>
      <c r="CO2" s="77" t="str">
        <f>CONCATENATE('Museet totalt'!C127," - ",'Museet totalt'!I126)</f>
        <v>Kunsthistoriske gjenstander - tilgjengeliggjort per 31.12</v>
      </c>
      <c r="CP2" s="78" t="str">
        <f>'Museet totalt'!C128</f>
        <v>Kulturhistoriske gjenstander</v>
      </c>
      <c r="CQ2" s="79" t="str">
        <f>CONCATENATE('Museet totalt'!C128," - ",'Museet totalt'!E126)</f>
        <v>Kulturhistoriske gjenstander - tilfredsstillende registrert totalt per 31.12</v>
      </c>
      <c r="CR2" s="79" t="str">
        <f>CONCATENATE('Museet totalt'!C128," - ",'Museet totalt'!G126)</f>
        <v>Kulturhistoriske gjenstander - digitalisert totalt per 31.12</v>
      </c>
      <c r="CS2" s="79" t="str">
        <f>CONCATENATE('Museet totalt'!C128," - ",'Museet totalt'!I126)</f>
        <v>Kulturhistoriske gjenstander - tilgjengeliggjort per 31.12</v>
      </c>
      <c r="CT2" s="80" t="str">
        <f>'Museet totalt'!C129</f>
        <v>Arkeologiske gjenstander</v>
      </c>
      <c r="CU2" s="77" t="str">
        <f>CONCATENATE('Museet totalt'!C129," - ",'Museet totalt'!E126)</f>
        <v>Arkeologiske gjenstander - tilfredsstillende registrert totalt per 31.12</v>
      </c>
      <c r="CV2" s="77" t="str">
        <f>CONCATENATE('Museet totalt'!C129," - ",'Museet totalt'!G126)</f>
        <v>Arkeologiske gjenstander - digitalisert totalt per 31.12</v>
      </c>
      <c r="CW2" s="77" t="str">
        <f>CONCATENATE('Museet totalt'!C129," - ",'Museet totalt'!I126)</f>
        <v>Arkeologiske gjenstander - tilgjengeliggjort per 31.12</v>
      </c>
      <c r="CX2" s="78" t="str">
        <f>'Museet totalt'!C130</f>
        <v>Naturhistoriske gjenstander</v>
      </c>
      <c r="CY2" s="79" t="str">
        <f>CONCATENATE('Museet totalt'!C130," - ",'Museet totalt'!E126)</f>
        <v>Naturhistoriske gjenstander - tilfredsstillende registrert totalt per 31.12</v>
      </c>
      <c r="CZ2" s="79" t="str">
        <f>CONCATENATE('Museet totalt'!C130," - ",'Museet totalt'!G126)</f>
        <v>Naturhistoriske gjenstander - digitalisert totalt per 31.12</v>
      </c>
      <c r="DA2" s="79" t="str">
        <f>CONCATENATE('Museet totalt'!C130," - ",'Museet totalt'!I126)</f>
        <v>Naturhistoriske gjenstander - tilgjengeliggjort per 31.12</v>
      </c>
      <c r="DB2" s="80" t="str">
        <f>'Museet totalt'!C131</f>
        <v>Fotografier</v>
      </c>
      <c r="DC2" s="77" t="str">
        <f>CONCATENATE('Museet totalt'!C131," - ",'Museet totalt'!E126)</f>
        <v>Fotografier - tilfredsstillende registrert totalt per 31.12</v>
      </c>
      <c r="DD2" s="77" t="str">
        <f>CONCATENATE('Museet totalt'!C131," - ",'Museet totalt'!G126)</f>
        <v>Fotografier - digitalisert totalt per 31.12</v>
      </c>
      <c r="DE2" s="77" t="str">
        <f>CONCATENATE('Museet totalt'!C131," - ",'Museet totalt'!I126)</f>
        <v>Fotografier - tilgjengeliggjort per 31.12</v>
      </c>
      <c r="DF2" s="78" t="str">
        <f>'Museet totalt'!C132</f>
        <v>Farkoster (båter/fartøy/skip)</v>
      </c>
      <c r="DG2" s="79" t="str">
        <f>CONCATENATE('Museet totalt'!C132," - ",'Museet totalt'!E126)</f>
        <v>Farkoster (båter/fartøy/skip) - tilfredsstillende registrert totalt per 31.12</v>
      </c>
      <c r="DH2" s="79" t="str">
        <f>CONCATENATE('Museet totalt'!C132," - ",'Museet totalt'!G126)</f>
        <v>Farkoster (båter/fartøy/skip) - digitalisert totalt per 31.12</v>
      </c>
      <c r="DI2" s="79" t="str">
        <f>CONCATENATE('Museet totalt'!C132," - ",'Museet totalt'!I126)</f>
        <v>Farkoster (båter/fartøy/skip) - tilgjengeliggjort per 31.12</v>
      </c>
      <c r="DJ2" s="80" t="str">
        <f>'Museet totalt'!C133</f>
        <v>Kulturhistoriske bygninger</v>
      </c>
      <c r="DK2" s="77" t="str">
        <f>CONCATENATE('Museet totalt'!C133," - ",'Museet totalt'!E126)</f>
        <v>Kulturhistoriske bygninger - tilfredsstillende registrert totalt per 31.12</v>
      </c>
      <c r="DL2" s="77" t="str">
        <f>CONCATENATE('Museet totalt'!C133," - ",'Museet totalt'!G126)</f>
        <v>Kulturhistoriske bygninger - digitalisert totalt per 31.12</v>
      </c>
      <c r="DM2" s="77" t="str">
        <f>CONCATENATE('Museet totalt'!C133," - ",'Museet totalt'!I126)</f>
        <v>Kulturhistoriske bygninger - tilgjengeliggjort per 31.12</v>
      </c>
      <c r="DN2" s="78" t="str">
        <f>'Museet totalt'!C134</f>
        <v>Teknisk industrielle anlegg</v>
      </c>
      <c r="DO2" s="79" t="str">
        <f>CONCATENATE('Museet totalt'!C134," - ",'Museet totalt'!E126)</f>
        <v>Teknisk industrielle anlegg - tilfredsstillende registrert totalt per 31.12</v>
      </c>
      <c r="DP2" s="79" t="str">
        <f>CONCATENATE('Museet totalt'!C134," - ",'Museet totalt'!G126)</f>
        <v>Teknisk industrielle anlegg - digitalisert totalt per 31.12</v>
      </c>
      <c r="DQ2" s="79" t="str">
        <f>CONCATENATE('Museet totalt'!C134," - ",'Museet totalt'!I126)</f>
        <v>Teknisk industrielle anlegg - tilgjengeliggjort per 31.12</v>
      </c>
      <c r="DR2" s="80" t="str">
        <f>'Museet totalt'!C135</f>
        <v>Kulturlandskap</v>
      </c>
      <c r="DS2" s="77" t="str">
        <f>CONCATENATE('Museet totalt'!C135," - ",'Museet totalt'!E126)</f>
        <v>Kulturlandskap - tilfredsstillende registrert totalt per 31.12</v>
      </c>
      <c r="DT2" s="77" t="str">
        <f>CONCATENATE('Museet totalt'!C135," - ",'Museet totalt'!G126)</f>
        <v>Kulturlandskap - digitalisert totalt per 31.12</v>
      </c>
      <c r="DU2" s="77" t="str">
        <f>CONCATENATE('Museet totalt'!C135," - ",'Museet totalt'!I126)</f>
        <v>Kulturlandskap - tilgjengeliggjort per 31.12</v>
      </c>
      <c r="DV2" s="78" t="str">
        <f>'Museet totalt'!C136</f>
        <v>Hageanlegg</v>
      </c>
      <c r="DW2" s="79" t="str">
        <f>CONCATENATE('Museet totalt'!C136," - ",'Museet totalt'!E126)</f>
        <v>Hageanlegg - tilfredsstillende registrert totalt per 31.12</v>
      </c>
      <c r="DX2" s="79" t="str">
        <f>CONCATENATE('Museet totalt'!C136," - ",'Museet totalt'!G126)</f>
        <v>Hageanlegg - digitalisert totalt per 31.12</v>
      </c>
      <c r="DY2" s="79" t="str">
        <f>CONCATENATE('Museet totalt'!C136," - ",'Museet totalt'!I126)</f>
        <v>Hageanlegg - tilgjengeliggjort per 31.12</v>
      </c>
      <c r="DZ2" s="80" t="s">
        <v>366</v>
      </c>
      <c r="EA2" s="77" t="str">
        <f>'Museet totalt'!C140</f>
        <v>Gi en vurdering av registrering, digitalisering og tilgjengeliggjøring av samlinger og anlegg. Inntil 1000 tegn for museet samlet.</v>
      </c>
      <c r="EB2" s="78" t="str">
        <f>'Museet totalt'!C146</f>
        <v>Kulturhistoriske bygninger - tilstandsgrad</v>
      </c>
      <c r="EC2" s="79" t="str">
        <f>CONCATENATE('Museet totalt'!C146," - antall med ",'Museet totalt'!C148)</f>
        <v>Kulturhistoriske bygninger - tilstandsgrad - antall med TG0</v>
      </c>
      <c r="ED2" s="79" t="str">
        <f>CONCATENATE('Museet totalt'!C146," - antall med ",'Museet totalt'!C149)</f>
        <v>Kulturhistoriske bygninger - tilstandsgrad - antall med TG1</v>
      </c>
      <c r="EE2" s="79" t="str">
        <f>CONCATENATE('Museet totalt'!C146," - antall med ",'Museet totalt'!C150)</f>
        <v>Kulturhistoriske bygninger - tilstandsgrad - antall med TG2</v>
      </c>
      <c r="EF2" s="79" t="str">
        <f>CONCATENATE('Museet totalt'!C146," - antall med ",'Museet totalt'!C151)</f>
        <v>Kulturhistoriske bygninger - tilstandsgrad - antall med TG3</v>
      </c>
      <c r="EG2" s="79" t="str">
        <f>CONCATENATE('Museet totalt'!C146," - antall med ",'Museet totalt'!C152)</f>
        <v>Kulturhistoriske bygninger - tilstandsgrad - antall med Ukjent TG</v>
      </c>
      <c r="EH2" s="80" t="s">
        <v>367</v>
      </c>
      <c r="EI2" s="77" t="str">
        <f>'Museet totalt'!C156</f>
        <v>Gi en vurdering av tilstanden til de kulturhistoriske bygningssamlingene. Inntil 1000 tegn for museet samlet.</v>
      </c>
      <c r="EJ2" s="78" t="s">
        <v>368</v>
      </c>
      <c r="EK2" s="78" t="str">
        <f>CONCATENATE('Museet totalt'!C161," for ",'Museet totalt'!C163)</f>
        <v>Oppbevaringsforhold per 31.12 for Kunsthistoriske gjenstander</v>
      </c>
      <c r="EL2" s="79" t="str">
        <f>CONCATENATE('Museet totalt'!C163," - ",'Museet totalt'!C162," ",'Museet totalt'!E162)</f>
        <v>Kunsthistoriske gjenstander - Prosentvis del av samlingene som oppbevares under forhold som er svært gode</v>
      </c>
      <c r="EM2" s="79" t="str">
        <f>CONCATENATE('Museet totalt'!C163," - ",'Museet totalt'!C162," ",'Museet totalt'!G162)</f>
        <v>Kunsthistoriske gjenstander - Prosentvis del av samlingene som oppbevares under forhold som er tilfredsstillende</v>
      </c>
      <c r="EN2" s="79" t="str">
        <f>CONCATENATE('Museet totalt'!C163," - ",'Museet totalt'!C162," ",'Museet totalt'!I162)</f>
        <v>Kunsthistoriske gjenstander - Prosentvis del av samlingene som oppbevares under forhold som er ikke tilfredsstillende</v>
      </c>
      <c r="EO2" s="79" t="str">
        <f>CONCATENATE('Museet totalt'!C163," - ",'Museet totalt'!C162," ",'Museet totalt'!K162)</f>
        <v>Kunsthistoriske gjenstander - Prosentvis del av samlingene som oppbevares under forhold som er dårlige</v>
      </c>
      <c r="EP2" s="80" t="str">
        <f>CONCATENATE('Museet totalt'!C161," for ",'Museet totalt'!C164)</f>
        <v>Oppbevaringsforhold per 31.12 for Kulturhistoriske gjenstander</v>
      </c>
      <c r="EQ2" s="77" t="str">
        <f>CONCATENATE('Museet totalt'!C164," - ",'Museet totalt'!C162," ",'Museet totalt'!E162)</f>
        <v>Kulturhistoriske gjenstander - Prosentvis del av samlingene som oppbevares under forhold som er svært gode</v>
      </c>
      <c r="ER2" s="77" t="str">
        <f>CONCATENATE('Museet totalt'!C164," - ",'Museet totalt'!C162," ",'Museet totalt'!G162)</f>
        <v>Kulturhistoriske gjenstander - Prosentvis del av samlingene som oppbevares under forhold som er tilfredsstillende</v>
      </c>
      <c r="ES2" s="77" t="str">
        <f>CONCATENATE('Museet totalt'!C164," - ",'Museet totalt'!C162," ",'Museet totalt'!I162)</f>
        <v>Kulturhistoriske gjenstander - Prosentvis del av samlingene som oppbevares under forhold som er ikke tilfredsstillende</v>
      </c>
      <c r="ET2" s="77" t="str">
        <f>CONCATENATE('Museet totalt'!C164," - ",'Museet totalt'!C162," ",'Museet totalt'!K162)</f>
        <v>Kulturhistoriske gjenstander - Prosentvis del av samlingene som oppbevares under forhold som er dårlige</v>
      </c>
      <c r="EU2" s="78" t="str">
        <f>CONCATENATE('Museet totalt'!C161," for ",'Museet totalt'!C165)</f>
        <v>Oppbevaringsforhold per 31.12 for Arkeologiske gjenstander</v>
      </c>
      <c r="EV2" s="79" t="str">
        <f>CONCATENATE('Museet totalt'!C165," - ",'Museet totalt'!C162," ",'Museet totalt'!E162)</f>
        <v>Arkeologiske gjenstander - Prosentvis del av samlingene som oppbevares under forhold som er svært gode</v>
      </c>
      <c r="EW2" s="79" t="str">
        <f>CONCATENATE('Museet totalt'!C165," - ",'Museet totalt'!C162," ",'Museet totalt'!G162)</f>
        <v>Arkeologiske gjenstander - Prosentvis del av samlingene som oppbevares under forhold som er tilfredsstillende</v>
      </c>
      <c r="EX2" s="79" t="str">
        <f>CONCATENATE('Museet totalt'!C165," - ",'Museet totalt'!C162," ",'Museet totalt'!I162)</f>
        <v>Arkeologiske gjenstander - Prosentvis del av samlingene som oppbevares under forhold som er ikke tilfredsstillende</v>
      </c>
      <c r="EY2" s="79" t="str">
        <f>CONCATENATE('Museet totalt'!C165," - ",'Museet totalt'!C162," ",'Museet totalt'!K162)</f>
        <v>Arkeologiske gjenstander - Prosentvis del av samlingene som oppbevares under forhold som er dårlige</v>
      </c>
      <c r="EZ2" s="80" t="str">
        <f>CONCATENATE('Museet totalt'!C161," for ",'Museet totalt'!C166)</f>
        <v>Oppbevaringsforhold per 31.12 for Naturhistoriske gjenstander</v>
      </c>
      <c r="FA2" s="77" t="str">
        <f>CONCATENATE('Museet totalt'!C166," - ",'Museet totalt'!C162," ",'Museet totalt'!E162)</f>
        <v>Naturhistoriske gjenstander - Prosentvis del av samlingene som oppbevares under forhold som er svært gode</v>
      </c>
      <c r="FB2" s="77" t="str">
        <f>CONCATENATE('Museet totalt'!C166," - ",'Museet totalt'!C162," ",'Museet totalt'!G162)</f>
        <v>Naturhistoriske gjenstander - Prosentvis del av samlingene som oppbevares under forhold som er tilfredsstillende</v>
      </c>
      <c r="FC2" s="77" t="str">
        <f>CONCATENATE('Museet totalt'!C166," - ",'Museet totalt'!C162," ",'Museet totalt'!I162)</f>
        <v>Naturhistoriske gjenstander - Prosentvis del av samlingene som oppbevares under forhold som er ikke tilfredsstillende</v>
      </c>
      <c r="FD2" s="77" t="str">
        <f>CONCATENATE('Museet totalt'!C166," - ",'Museet totalt'!C162," ",'Museet totalt'!K162)</f>
        <v>Naturhistoriske gjenstander - Prosentvis del av samlingene som oppbevares under forhold som er dårlige</v>
      </c>
      <c r="FE2" s="78" t="str">
        <f>CONCATENATE('Museet totalt'!C161," for ",'Museet totalt'!C167)</f>
        <v>Oppbevaringsforhold per 31.12 for Fotografier</v>
      </c>
      <c r="FF2" s="79" t="str">
        <f>CONCATENATE('Museet totalt'!C167," - ",'Museet totalt'!C162," ",'Museet totalt'!E162)</f>
        <v>Fotografier - Prosentvis del av samlingene som oppbevares under forhold som er svært gode</v>
      </c>
      <c r="FG2" s="79" t="str">
        <f>CONCATENATE('Museet totalt'!C167," - ",'Museet totalt'!C162," ",'Museet totalt'!G162)</f>
        <v>Fotografier - Prosentvis del av samlingene som oppbevares under forhold som er tilfredsstillende</v>
      </c>
      <c r="FH2" s="79" t="str">
        <f>CONCATENATE('Museet totalt'!C167," - ",'Museet totalt'!C162," ",'Museet totalt'!I162)</f>
        <v>Fotografier - Prosentvis del av samlingene som oppbevares under forhold som er ikke tilfredsstillende</v>
      </c>
      <c r="FI2" s="79" t="str">
        <f>CONCATENATE('Museet totalt'!C167," - ",'Museet totalt'!C162," ",'Museet totalt'!K162)</f>
        <v>Fotografier - Prosentvis del av samlingene som oppbevares under forhold som er dårlige</v>
      </c>
      <c r="FJ2" s="80" t="str">
        <f>CONCATENATE('Museet totalt'!C161," for ",'Museet totalt'!C168)</f>
        <v>Oppbevaringsforhold per 31.12 for Farkoster (båter/fartøy/skip)</v>
      </c>
      <c r="FK2" s="77" t="str">
        <f>CONCATENATE('Museet totalt'!C168," - ",'Museet totalt'!C162," ",'Museet totalt'!E162)</f>
        <v>Farkoster (båter/fartøy/skip) - Prosentvis del av samlingene som oppbevares under forhold som er svært gode</v>
      </c>
      <c r="FL2" s="77" t="str">
        <f>CONCATENATE('Museet totalt'!C168," - ",'Museet totalt'!C162," ",'Museet totalt'!G162)</f>
        <v>Farkoster (båter/fartøy/skip) - Prosentvis del av samlingene som oppbevares under forhold som er tilfredsstillende</v>
      </c>
      <c r="FM2" s="77" t="str">
        <f>CONCATENATE('Museet totalt'!C168," - ",'Museet totalt'!C162," ",'Museet totalt'!I162)</f>
        <v>Farkoster (båter/fartøy/skip) - Prosentvis del av samlingene som oppbevares under forhold som er ikke tilfredsstillende</v>
      </c>
      <c r="FN2" s="77" t="str">
        <f>CONCATENATE('Museet totalt'!C168," - ",'Museet totalt'!C162," ",'Museet totalt'!K162)</f>
        <v>Farkoster (båter/fartøy/skip) - Prosentvis del av samlingene som oppbevares under forhold som er dårlige</v>
      </c>
      <c r="FO2" s="78" t="s">
        <v>369</v>
      </c>
      <c r="FP2" s="82" t="str">
        <f>'Museet totalt'!C171</f>
        <v>Gi en vurdering oppbevaringsforhold og tilstand for samlinger og anlegg. Inntil 1000 tegn for museet samlet.</v>
      </c>
      <c r="FQ2" s="89" t="str">
        <f>'Museet totalt'!C177</f>
        <v>BESØK - UNDERSKJEMA FOR HVER ENKELT ARENA</v>
      </c>
      <c r="FR2" s="76" t="str">
        <f>'Museet totalt'!C188</f>
        <v>Åpningstider</v>
      </c>
      <c r="FS2" s="77" t="str">
        <f>'Museet totalt'!C189</f>
        <v>Var formidlingsarenaen åpen for publikum? (Dersom én eller flere avdelinger svarer «Ja» settes svaret her til «Ja»)</v>
      </c>
      <c r="FT2" s="77" t="str">
        <f>'Museet totalt'!C190</f>
        <v>Hvor mange dager var formidlingsarenaen åpen i løpet av året? (Viser tallet fra avdelingen med flest åpningsdager)</v>
      </c>
      <c r="FU2" s="81" t="str">
        <f>'Museet totalt'!C193</f>
        <v>Inngangsbillett/adgangspenger (besvares kun på arenanivå)</v>
      </c>
      <c r="FV2" s="79" t="str">
        <f>'Museet totalt'!C200</f>
        <v>Var det ordninger med gratis adgang i sesonger og/eller enkeltdager / del av dag (f.eks. fast kveld i uka)? (teller antall «Ja» fra avdelingene)</v>
      </c>
      <c r="FW2" s="79" t="str">
        <f>'Museet totalt'!C195</f>
        <v>Pris på ordinær voksenbillett (henter snitt av billettpriser):</v>
      </c>
      <c r="FX2" s="79" t="str">
        <f>'Museet totalt'!C196</f>
        <v>Pris på ordinær barnebillett  (henter snitt av billettpriser):</v>
      </c>
      <c r="FY2" s="79" t="str">
        <f>'Museet totalt'!C200</f>
        <v>Var det ordninger med gratis adgang i sesonger og/eller enkeltdager / del av dag (f.eks. fast kveld i uka)? (teller antall «Ja» fra avdelingene)</v>
      </c>
      <c r="FZ2" s="79" t="str">
        <f>'Museet totalt'!C201</f>
        <v>Var det gratis adgang for grunnskoleelever hele året?  (Teller antall «Ja» fra avdelingene)</v>
      </c>
      <c r="GA2" s="79" t="str">
        <f>'Museet totalt'!C202</f>
        <v>Var det gratis adgang for elever i videregående skoler hele året? (teller antall «Ja» fra avdelingene)</v>
      </c>
      <c r="GB2" s="83" t="str">
        <f>'Museet totalt'!C205</f>
        <v>Antall besøk i museet (besvares kun på arenanivå, legges sammen til totaltall)</v>
      </c>
      <c r="GC2" s="77" t="str">
        <f>'Museet totalt'!C206</f>
        <v>Enkeltbesøk voksne</v>
      </c>
      <c r="GD2" s="77" t="str">
        <f>'Museet totalt'!C207</f>
        <v>Enkeltbesøk barn og unge</v>
      </c>
      <c r="GE2" s="77" t="str">
        <f>'Museet totalt'!C208</f>
        <v>Besøk i grupper, voksne</v>
      </c>
      <c r="GF2" s="77" t="str">
        <f>'Museet totalt'!C209</f>
        <v>Besøk i grupper, barn og unge</v>
      </c>
      <c r="GG2" s="77" t="str">
        <f>'Museet totalt'!C211</f>
        <v xml:space="preserve">Antall besøk med billett/inngangspenger (kommer IKKE i tillegg til besøk rapportert over) </v>
      </c>
      <c r="GH2" s="83" t="str">
        <f>'Museet totalt'!C213</f>
        <v>Hva baserte tellingene seg på (besvares kun på arenanivå)</v>
      </c>
      <c r="GI2" s="77" t="str">
        <f>'Museet totalt'!C214</f>
        <v>Billettsalg (teller antall «Ja» fra avdelingene)</v>
      </c>
      <c r="GJ2" s="77" t="str">
        <f>'Museet totalt'!C215</f>
        <v>Automatisk registrering, telleapparat eller elektronisk registrering... (Teller antall «Ja» fra avdelingene)</v>
      </c>
      <c r="GK2" s="77" t="str">
        <f>'Museet totalt'!C216</f>
        <v>Manuell registrering  (teller antall «Ja» fra avdelingene)</v>
      </c>
      <c r="GL2" s="77" t="str">
        <f>'Museet totalt'!C217</f>
        <v>Anslag  (teller antall «Ja» fra avdelingene)</v>
      </c>
      <c r="GM2" s="77" t="str">
        <f>'Museet totalt'!C218</f>
        <v>Ble de besøkende registrert etter språk eller nasjonalitet?  (Teller antall «Ja» fra avdelingene)</v>
      </c>
      <c r="GN2" s="81" t="str">
        <f>'Museet totalt'!C222</f>
        <v>Kulturhistoriske bygninger</v>
      </c>
      <c r="GO2" s="79" t="str">
        <f>CONCATENATE('Museet totalt'!C222," - ",'Museet totalt'!C223," - ",'Museet totalt'!E222)</f>
        <v>Kulturhistoriske bygninger - Åpne for publikum - totalt</v>
      </c>
      <c r="GP2" s="79" t="str">
        <f>CONCATENATE('Museet totalt'!C222," - ",'Museet totalt'!C223," - ",'Museet totalt'!G222)</f>
        <v>Kulturhistoriske bygninger - Åpne for publikum - nyåpnet i løpet av året</v>
      </c>
      <c r="GQ2" s="83" t="str">
        <f>'Museet totalt'!C226</f>
        <v>Utstillinger</v>
      </c>
      <c r="GR2" s="77" t="str">
        <f>CONCATENATE('Museet totalt'!C226," - ",'Museet totalt'!E226)</f>
        <v>Utstillinger - totalt</v>
      </c>
      <c r="GS2" s="77" t="str">
        <f>CONCATENATE('Museet totalt'!C226," - ",'Museet totalt'!G226," (tallet må vøre lavere enn utstillinger totalt")</f>
        <v>Utstillinger - nyåpnet i løpet av året (tallet må vøre lavere enn utstillinger totalt</v>
      </c>
      <c r="GT2" s="81" t="str">
        <f>'Museet totalt'!C230</f>
        <v>Arrangementer</v>
      </c>
      <c r="GU2" s="79" t="str">
        <f>'Museet totalt'!C231</f>
        <v>Antall åpne møter, foredrag, seminarer o.l.</v>
      </c>
      <c r="GV2" s="79" t="str">
        <f>'Museet totalt'!C232</f>
        <v>Antall konserter</v>
      </c>
      <c r="GW2" s="79" t="str">
        <f>'Museet totalt'!C233</f>
        <v>Antall oppsettinger (skuespill, teater)</v>
      </c>
      <c r="GX2" s="79" t="str">
        <f>'Museet totalt'!C234</f>
        <v>Antall framføringer (skuespill, teater)</v>
      </c>
      <c r="GY2" s="83" t="str">
        <f>'Museet totalt'!C237</f>
        <v>Pedagogisk virksomhet</v>
      </c>
      <c r="GZ2" s="77" t="str">
        <f>'Museet totalt'!C238</f>
        <v>Antall barn og unge som har deltatt i pedagogiske opplegg (på denne arenaen)?</v>
      </c>
      <c r="HA2" s="124" t="str">
        <f>'Museet totalt'!C239</f>
        <v>- av disse, antall barn i grunnskole og vgs som deltok i tiltak knyttet til Den kulturelle skolesekken</v>
      </c>
      <c r="HB2" s="78" t="str">
        <f>'Museet totalt'!C242</f>
        <v>Formidling på andre språk (i Altinn registreres språkene fra en rullgardinmeny. Det er ikke plass til kommentarer)</v>
      </c>
      <c r="HC2" s="82" t="s">
        <v>370</v>
      </c>
      <c r="HD2" s="83" t="str">
        <f>'Museet totalt'!C247</f>
        <v>Universell utforming</v>
      </c>
      <c r="HE2" s="77" t="str">
        <f>'Museet totalt'!C248</f>
        <v>Er lokalene universelt utformet? (teller antall «Ja» fra avdelingene)</v>
      </c>
      <c r="HF2" s="77" t="str">
        <f>'Museet totalt'!C249</f>
        <v>Er formidlingen lagt til rette for et bredt publikum, herunder også personer med nedsatt funksjonsevne? (teller antall «Ja» fra avdelingene)</v>
      </c>
      <c r="HG2" s="89" t="str">
        <f>'Museet totalt'!C252</f>
        <v>BESØK - HOVEDSKJEMA, FELLES FOR HELE MUSEET</v>
      </c>
      <c r="HH2" s="78" t="str">
        <f>'Museet totalt'!C254</f>
        <v xml:space="preserve">Måltall besøk </v>
      </c>
      <c r="HI2" s="207" t="s">
        <v>427</v>
      </c>
      <c r="HJ2" s="78" t="s">
        <v>371</v>
      </c>
      <c r="HK2" s="79" t="str">
        <f>'Museet totalt'!C259</f>
        <v>Gi en vurdering av utviklingen i besøk de siste årene. Inntil 1000 tegn for museet samlet.</v>
      </c>
      <c r="HL2" s="89" t="str">
        <f>'Museet totalt'!C265</f>
        <v>FORMIDLING</v>
      </c>
      <c r="HM2" s="80" t="str">
        <f>'Museet totalt'!C275</f>
        <v>Medvirkning fra barn og unge</v>
      </c>
      <c r="HN2" s="77" t="str">
        <f>'Museet totalt'!C276</f>
        <v>Har institusjonen i rapporteringsåret vært i dialog med barn og unge for å utvikle nye formidlingsmetoder og tilbud tilpasset ulike aldersgrupper? Eksempelvis ungdomsråd/ungdomspanel, publikumsundersøkelser eller andre relevante medvirkningstiltak der barn og unge har deltatt. (Dersom én eller flere  avdelinger svarer «Ja» settes svaret her til «Ja»)</v>
      </c>
      <c r="HO2" s="121" t="str">
        <f>'Museet totalt'!C279</f>
        <v>Gi en beskrivelse og vurdering av medvirkningstiltakene, samt institusjonens arbeid for å nå målgruppene familier, barn mellom 5 og 12 år og ungdom fra 13-18 år. Inntil 3000 tegn for museet samlet.</v>
      </c>
      <c r="HP2" s="78" t="str">
        <f>'Museet totalt'!C291</f>
        <v>Egenproduserte vandreutstillinger i drift</v>
      </c>
      <c r="HQ2" s="79" t="str">
        <f>CONCATENATE('Museet totalt'!C291," - ",'Museet totalt'!E290)</f>
        <v>Egenproduserte vandreutstillinger i drift - totalt</v>
      </c>
      <c r="HR2" s="82" t="str">
        <f>CONCATENATE('Museet totalt'!C291," - ",'Museet totalt'!G290)</f>
        <v>Egenproduserte vandreutstillinger i drift - nyåpnet</v>
      </c>
      <c r="HS2" s="133" t="str">
        <f>'Museet totalt'!C293</f>
        <v>Digital formidling og dialog (svar Ja i Altinn dersom én eller flere arenaer har svart ja)</v>
      </c>
      <c r="HT2" s="152" t="str">
        <f>'Museet totalt'!C295</f>
        <v>Formidler museet fagstoff på egne nettsider?</v>
      </c>
      <c r="HU2" s="126" t="str">
        <f>'Museet totalt'!C296</f>
        <v>- er noe av dette spesielt rettet mot barn og unge?</v>
      </c>
      <c r="HV2" s="126" t="str">
        <f>'Museet totalt'!C297</f>
        <v>- gir nettsiden mulighet for tilbakemeldinger og dialog rundt fagstoffet?</v>
      </c>
      <c r="HW2" s="147" t="str">
        <f>'Museet totalt'!C298</f>
        <v>- antall tilbakemelidnger</v>
      </c>
      <c r="HX2" s="149" t="str">
        <f>'Museet totalt'!C300</f>
        <v>Tilbyr museet muligheter for brukeraktivitet på ulike digitale plattformer?</v>
      </c>
      <c r="HY2" s="130" t="str">
        <f>'Museet totalt'!C301</f>
        <v>- er noe av dette spesielt rettet mot barn og unge?</v>
      </c>
      <c r="HZ2" s="130" t="str">
        <f>'Museet totalt'!C302</f>
        <v>- brukerne kan engasjere seg i aktiviteteter som spill /sporløyper o.l.?</v>
      </c>
      <c r="IA2" s="130" t="str">
        <f>'Museet totalt'!C303</f>
        <v>- brukerne kan dele og viderformidle innhold?</v>
      </c>
      <c r="IB2" s="130" t="str">
        <f>'Museet totalt'!C304</f>
        <v>- brukerne kan bruke samlinger og kunnskap til egen aktivitet, lage mapper, utvalg etc.?</v>
      </c>
      <c r="IC2" s="130" t="str">
        <f>'Museet totalt'!C305</f>
        <v>- brukerne kan medvirke med sin kunnskap?</v>
      </c>
      <c r="ID2" s="131" t="str">
        <f>'Museet totalt'!C306</f>
        <v>- brukerne kan etablere egne brukerprofiler?</v>
      </c>
      <c r="IE2" s="150" t="str">
        <f>'Museet totalt'!C308</f>
        <v>Driver museet formidling og dialog i sosiale medier?</v>
      </c>
      <c r="IF2" s="134" t="str">
        <f>'Museet totalt'!C309</f>
        <v>- er noe av dette spesielt rettet mot barn og unge?</v>
      </c>
      <c r="IG2" s="125" t="str">
        <f>'Museet totalt'!C310</f>
        <v>- antall følgere totalt?</v>
      </c>
      <c r="IH2" s="138" t="str">
        <f>'Museet totalt'!C311</f>
        <v>- antall tilbakemeldinger totalt?</v>
      </c>
      <c r="II2" s="151" t="str">
        <f>'Museet totalt'!C313</f>
        <v>Tilbyr museer faglig innhold i form av opptak/video/podcast (ev. på YouTube e.l.)?</v>
      </c>
      <c r="IJ2" s="130" t="str">
        <f>'Museet totalt'!C314</f>
        <v>- er noe av dette spesielt rettet mot barn og unge?</v>
      </c>
      <c r="IK2" s="131" t="str">
        <f>'Museet totalt'!C315</f>
        <v>- antall avspillinger/nedlastinger?</v>
      </c>
      <c r="IL2" s="150" t="str">
        <f>'Museet totalt'!C317</f>
        <v>Tilbyr museet live digital formidling (omvisninger, foredrag, seminarer etc.)?</v>
      </c>
      <c r="IM2" s="125" t="str">
        <f>'Museet totalt'!C318</f>
        <v>- er noe av dette spesielt rettet mot barn og unge?</v>
      </c>
      <c r="IN2" s="125" t="str">
        <f>'Museet totalt'!C319</f>
        <v>- tilbyr museet dialogmuligheter i forbindelse med formidlingen?</v>
      </c>
      <c r="IO2" s="127" t="str">
        <f>'Museet totalt'!C320</f>
        <v>- antall deltakere totalt?</v>
      </c>
      <c r="IP2" s="153" t="str">
        <f>'Museet totalt'!C322</f>
        <v>Tilbyr museet andre typer digitale arrangementer (konserter, møter etc.)?</v>
      </c>
      <c r="IQ2" s="130" t="str">
        <f>'Museet totalt'!C323</f>
        <v>- er noe av dette spesielt rettet mot barn og unge?</v>
      </c>
      <c r="IR2" s="131" t="str">
        <f>'Museet totalt'!C324</f>
        <v>- antall deltakere totalt?</v>
      </c>
      <c r="IS2" s="150" t="str">
        <f>'Museet totalt'!C326</f>
        <v>Tilbyr museet faglig innhold i formidlingsapp(er)?</v>
      </c>
      <c r="IT2" s="125" t="str">
        <f>'Museet totalt'!C327</f>
        <v>- er noe av dette spesielt rettet mot barn og unge?</v>
      </c>
      <c r="IU2" s="138" t="str">
        <f>'Museet totalt'!C328</f>
        <v>- antall nedlastinger/brukere totalt?</v>
      </c>
      <c r="IV2" s="151" t="str">
        <f>'Museet totalt'!C330</f>
        <v>Tilbyr museet tilgang til sine samlinger og utstillinger digitalt</v>
      </c>
      <c r="IW2" s="130" t="str">
        <f>'Museet totalt'!C331</f>
        <v>- er noe av dette spesielt rettet mot barn og unge?</v>
      </c>
      <c r="IX2" s="130" t="str">
        <f>'Museet totalt'!C332</f>
        <v>- tilbys det søk i samlingene?</v>
      </c>
      <c r="IY2" s="130" t="str">
        <f>'Museet totalt'!C333</f>
        <v>- kuraterte utstillinger?</v>
      </c>
      <c r="IZ2" s="130" t="str">
        <f>'Museet totalt'!C334</f>
        <v>- faglige artikler?</v>
      </c>
      <c r="JA2" s="135" t="str">
        <f>'Museet totalt'!C335</f>
        <v>- antall sidevisninger - samlinger, utstillinger og artikler på nett?</v>
      </c>
      <c r="JB2" s="154" t="str">
        <f>'Museet totalt'!C336</f>
        <v>- antall tilbakemeldinger?</v>
      </c>
      <c r="JC2" s="155" t="str">
        <f>'Museet totalt'!C338</f>
        <v>Bruker museet digitale virkemidler i fysiske utstillinger?</v>
      </c>
      <c r="JD2" s="127" t="str">
        <f>'Museet totalt'!C339</f>
        <v>- er noe av dette spesielt rettet mot barn og unge?</v>
      </c>
      <c r="JE2" s="132" t="str">
        <f>'Museet totalt'!C344</f>
        <v>MANGFOLD OG INKLUDERING</v>
      </c>
      <c r="JF2" s="80" t="s">
        <v>279</v>
      </c>
      <c r="JG2" s="77" t="str">
        <f>'Museet totalt'!C347</f>
        <v>Har virksomheten utviklet en egen strategi for å medvirke til mangfold i kunst- og kulturlivet?</v>
      </c>
      <c r="JH2" s="127" t="str">
        <f>CONCATENATE('Museet totalt'!C349," ",'Museet totalt'!C350)</f>
        <v>Arbeider institusjonen med tiltak for å fremme mangfold og inkludering? Hvis nei, ikke svar. Hvis ja, oppgi på hvilken måte det jobbes med disse tiltakene (flere valg er mulige):  - internt i egen virksomhet (eks. planer, rekruttering, styre)</v>
      </c>
      <c r="JI2" s="127" t="str">
        <f>CONCATENATE('Museet totalt'!C349," ",'Museet totalt'!C351)</f>
        <v>Arbeider institusjonen med tiltak for å fremme mangfold og inkludering? Hvis nei, ikke svar. Hvis ja, oppgi på hvilken måte det jobbes med disse tiltakene (flere valg er mulige):  - ved valg av samarbeidspartnere eller tilknyttede kunstnere</v>
      </c>
      <c r="JJ2" s="127" t="str">
        <f>CONCATENATE('Museet totalt'!C349," ",'Museet totalt'!C352)</f>
        <v>Arbeider institusjonen med tiltak for å fremme mangfold og inkludering? Hvis nei, ikke svar. Hvis ja, oppgi på hvilken måte det jobbes med disse tiltakene (flere valg er mulige):  - ved valg av innhold og program</v>
      </c>
      <c r="JK2" s="127" t="str">
        <f>CONCATENATE('Museet totalt'!C349," ",'Museet totalt'!C353)</f>
        <v>Arbeider institusjonen med tiltak for å fremme mangfold og inkludering? Hvis nei, ikke svar. Hvis ja, oppgi på hvilken måte det jobbes med disse tiltakene (flere valg er mulige):  - blant publikum/brukere/medlemmer</v>
      </c>
      <c r="JL2" s="127" t="str">
        <f>CONCATENATE('Museet totalt'!C349," ",'Museet totalt'!C354)</f>
        <v>Arbeider institusjonen med tiltak for å fremme mangfold og inkludering? Hvis nei, ikke svar. Hvis ja, oppgi på hvilken måte det jobbes med disse tiltakene (flere valg er mulige):  - annet</v>
      </c>
      <c r="JM2" s="78" t="str">
        <f>CONCATENATE('Museet totalt'!C346," - vurdering")</f>
        <v>Mangfold og inkludering - vurdering</v>
      </c>
      <c r="JN2" s="79" t="str">
        <f>'Museet totalt'!C357</f>
        <v>Gi en vurdering av institusjonens arbeid med mangfold og inkludering. Noter endringer og resultater siden sist rapportering (eksempelvis programutvikling, rekruttering, strategiarbeid, kompetanseheving, styresammensetning, publikumsutvikling). Inntil 3000 tegn for museet samlet.</v>
      </c>
      <c r="JO2" s="89" t="str">
        <f>'Museet totalt'!C362</f>
        <v>FORSKNING, UTVIKLING OG NETTVERKSARBEID</v>
      </c>
      <c r="JP2" s="83" t="s">
        <v>289</v>
      </c>
      <c r="JQ2" s="77" t="str">
        <f>'Museet totalt'!C367</f>
        <v>Antall større publikasjoner</v>
      </c>
      <c r="JR2" s="77" t="str">
        <f>'Museet totalt'!C368</f>
        <v>Antall publiserte forskningsartikler med fagfellevurdering</v>
      </c>
      <c r="JS2" s="77" t="str">
        <f>'Museet totalt'!C369</f>
        <v>Antall andre forskningspublikasjoner</v>
      </c>
      <c r="JT2" s="81" t="str">
        <f>CONCATENATE('Museet totalt'!C380," ",'Museet totalt'!C386)</f>
        <v>Kompetanse Prosjekter og samarbeid</v>
      </c>
      <c r="JU2" s="79" t="str">
        <f>'Museet totalt'!C381</f>
        <v>Antall ansatte med doktorgrad</v>
      </c>
      <c r="JV2" s="79" t="str">
        <f>'Museet totalt'!C382</f>
        <v>Antall ansatte med autorisasjon som konservator NMF (Norges museumsforbund)</v>
      </c>
      <c r="JW2" s="79" t="str">
        <f>'Museet totalt'!C383</f>
        <v>Ansatte med autorisasjon som førstekonservator fra NMF</v>
      </c>
      <c r="JX2" s="79" t="str">
        <f>'Museet totalt'!C387</f>
        <v>Deltakelse i formaliserte FoU-samarbeid - antall prosjekter</v>
      </c>
      <c r="JY2" s="79" t="str">
        <f>'Museet totalt'!C388</f>
        <v>Deltakelse i  prosjekter i regi av nasjonale museumsnettverk - antall prosjekter</v>
      </c>
      <c r="JZ2" s="89" t="str">
        <f>'Museet totalt'!C410</f>
        <v>ADMINISTRASJON OG ORGANISASJON</v>
      </c>
      <c r="KA2" s="81" t="s">
        <v>312</v>
      </c>
      <c r="KB2" s="79" t="str">
        <f>'Museet totalt'!C416</f>
        <v>Antall fast ansatte personer totalt</v>
      </c>
      <c r="KC2" s="83" t="str">
        <f>'Museet totalt'!C418</f>
        <v>Årsverk</v>
      </c>
      <c r="KD2" s="77" t="str">
        <f>CONCATENATE('Museet totalt'!C419," - ",'Museet totalt'!E418)</f>
        <v>Faste stillinger - Årsverk kvinner</v>
      </c>
      <c r="KE2" s="77" t="str">
        <f>CONCATENATE('Museet totalt'!C419," - ",'Museet totalt'!G418)</f>
        <v>Faste stillinger - Årsverk menn</v>
      </c>
      <c r="KF2" s="77" t="str">
        <f>CONCATENATE('Museet totalt'!C420," - ",'Museet totalt'!E418)</f>
        <v>Midlertidig engasjerte (ikke på arbeidsmarkedstiltak) - Årsverk kvinner</v>
      </c>
      <c r="KG2" s="77" t="str">
        <f>CONCATENATE('Museet totalt'!C420," - ",'Museet totalt'!G418)</f>
        <v>Midlertidig engasjerte (ikke på arbeidsmarkedstiltak) - Årsverk menn</v>
      </c>
      <c r="KH2" s="77" t="str">
        <f>CONCATENATE('Museet totalt'!C421," - ",'Museet totalt'!E418)</f>
        <v>Engasjerte gjennom arbeidsmarkedstiltak - Årsverk kvinner</v>
      </c>
      <c r="KI2" s="77" t="str">
        <f>CONCATENATE('Museet totalt'!C421," - ",'Museet totalt'!G418)</f>
        <v>Engasjerte gjennom arbeidsmarkedstiltak - Årsverk menn</v>
      </c>
      <c r="KJ2" s="77" t="str">
        <f>CONCATENATE('Museet totalt'!C422," - ",'Museet totalt'!E418)</f>
        <v>Lærlinger - Årsverk kvinner</v>
      </c>
      <c r="KK2" s="77" t="str">
        <f>CONCATENATE('Museet totalt'!C422," - ",'Museet totalt'!G418)</f>
        <v>Lærlinger - Årsverk menn</v>
      </c>
      <c r="KL2" s="81" t="str">
        <f>'Museet totalt'!C425</f>
        <v>Antall lønnede årsverk fordelt etter type stilling</v>
      </c>
      <c r="KM2" s="79" t="str">
        <f>CONCATENATE('Museet totalt'!C426," - ",'Museet totalt'!E425)</f>
        <v>Daglig leder - Årsverk kvinner</v>
      </c>
      <c r="KN2" s="79" t="str">
        <f>CONCATENATE('Museet totalt'!C426," - ",'Museet totalt'!G425)</f>
        <v>Daglig leder - Årsverk menn</v>
      </c>
      <c r="KO2" s="79" t="str">
        <f>CONCATENATE('Museet totalt'!C427," - ",'Museet totalt'!E425)</f>
        <v>Kunst-, kultur- og naturfaglig personale - Årsverk kvinner</v>
      </c>
      <c r="KP2" s="79" t="str">
        <f>CONCATENATE('Museet totalt'!C427," - ",'Museet totalt'!G425)</f>
        <v>Kunst-, kultur- og naturfaglig personale - Årsverk menn</v>
      </c>
      <c r="KQ2" s="79" t="str">
        <f>CONCATENATE('Museet totalt'!C428," - ",'Museet totalt'!E425)</f>
        <v>Administrativt personale - Årsverk kvinner</v>
      </c>
      <c r="KR2" s="79" t="str">
        <f>CONCATENATE('Museet totalt'!C428," - ",'Museet totalt'!G425)</f>
        <v>Administrativt personale - Årsverk menn</v>
      </c>
      <c r="KS2" s="79" t="str">
        <f>CONCATENATE('Museet totalt'!C429," - ",'Museet totalt'!E425)</f>
        <v>Teknisk personale - Årsverk kvinner</v>
      </c>
      <c r="KT2" s="79" t="str">
        <f>CONCATENATE('Museet totalt'!C429," - ",'Museet totalt'!G425)</f>
        <v>Teknisk personale - Årsverk menn</v>
      </c>
      <c r="KU2" s="83" t="str">
        <f>'Museet totalt'!C432</f>
        <v>Frivillige</v>
      </c>
      <c r="KV2" s="77" t="str">
        <f>'Museet totalt'!C433</f>
        <v>Anslått antall frivillige/ubetalte årsverk (kvinner og menn)</v>
      </c>
      <c r="KW2" s="77" t="str">
        <f>'Museet totalt'!C434</f>
        <v>Antall frivillige/ubetalte personer</v>
      </c>
      <c r="KX2" s="47"/>
      <c r="KY2" s="46"/>
      <c r="KZ2" s="46"/>
      <c r="LA2" s="45"/>
      <c r="LB2" s="98" t="s">
        <v>362</v>
      </c>
    </row>
    <row r="3" spans="1:314" s="215" customFormat="1" ht="15" thickBot="1" x14ac:dyDescent="0.4">
      <c r="A3" s="189" t="s">
        <v>372</v>
      </c>
      <c r="B3" s="190"/>
      <c r="C3" s="210"/>
      <c r="D3" s="210"/>
      <c r="E3" s="210"/>
      <c r="F3" s="210"/>
      <c r="G3" s="210"/>
      <c r="H3" s="210"/>
      <c r="I3" s="191"/>
      <c r="J3" s="192"/>
      <c r="K3" s="193" t="str">
        <f>'Museet totalt'!D22</f>
        <v>055</v>
      </c>
      <c r="L3" s="193" t="str">
        <f>'Museet totalt'!$D23</f>
        <v>064</v>
      </c>
      <c r="M3" s="193" t="str">
        <f>'Museet totalt'!$D24</f>
        <v>266</v>
      </c>
      <c r="N3" s="193" t="str">
        <f>'Museet totalt'!$D25</f>
        <v>073</v>
      </c>
      <c r="O3" s="193" t="str">
        <f>'Museet totalt'!$D26</f>
        <v>080</v>
      </c>
      <c r="P3" s="193" t="str">
        <f>'Museet totalt'!$D27</f>
        <v>313</v>
      </c>
      <c r="Q3" s="193" t="str">
        <f>'Museet totalt'!$D28</f>
        <v>314</v>
      </c>
      <c r="R3" s="193" t="str">
        <f>'Museet totalt'!$D29</f>
        <v>048</v>
      </c>
      <c r="S3" s="193" t="str">
        <f>'Museet totalt'!$D30</f>
        <v>049</v>
      </c>
      <c r="T3" s="193" t="str">
        <f>'Museet totalt'!$D31</f>
        <v>228</v>
      </c>
      <c r="U3" s="193">
        <f>'Museet totalt'!$D32</f>
        <v>331</v>
      </c>
      <c r="V3" s="193">
        <f>'Museet totalt'!$D33</f>
        <v>332</v>
      </c>
      <c r="W3" s="193">
        <f>'Museet totalt'!$D34</f>
        <v>333</v>
      </c>
      <c r="X3" s="194"/>
      <c r="Y3" s="193" t="str">
        <f>'Museet totalt'!D38</f>
        <v>229</v>
      </c>
      <c r="Z3" s="90">
        <f>'Museet totalt'!D39</f>
        <v>334</v>
      </c>
      <c r="AA3" s="90">
        <f>'Museet totalt'!D40</f>
        <v>335</v>
      </c>
      <c r="AB3" s="192"/>
      <c r="AC3" s="90">
        <f>'Museet totalt'!D44</f>
        <v>403</v>
      </c>
      <c r="AD3" s="90">
        <f>'Museet totalt'!D45</f>
        <v>336</v>
      </c>
      <c r="AE3" s="90">
        <f>'Museet totalt'!D46</f>
        <v>337</v>
      </c>
      <c r="AF3" s="194"/>
      <c r="AG3" s="90" t="str">
        <f>'Museet totalt'!D50</f>
        <v>089</v>
      </c>
      <c r="AH3" s="192"/>
      <c r="AI3" s="90" t="str">
        <f>'Museet totalt'!D54</f>
        <v>409</v>
      </c>
      <c r="AJ3" s="90" t="str">
        <f>'Museet totalt'!D55</f>
        <v>01</v>
      </c>
      <c r="AK3" s="90" t="str">
        <f>'Museet totalt'!D66</f>
        <v>410</v>
      </c>
      <c r="AL3" s="194"/>
      <c r="AM3" s="90" t="str">
        <f>'Museet totalt'!D74</f>
        <v>260</v>
      </c>
      <c r="AN3" s="90" t="str">
        <f>'Museet totalt'!F74</f>
        <v>261</v>
      </c>
      <c r="AO3" s="90" t="str">
        <f>'Museet totalt'!D75</f>
        <v>262</v>
      </c>
      <c r="AP3" s="90">
        <f>'Museet totalt'!F75</f>
        <v>263</v>
      </c>
      <c r="AQ3" s="90" t="str">
        <f>'Museet totalt'!D76</f>
        <v>264</v>
      </c>
      <c r="AR3" s="90" t="str">
        <f>'Museet totalt'!F76</f>
        <v>265</v>
      </c>
      <c r="AS3" s="191"/>
      <c r="AT3" s="194"/>
      <c r="AU3" s="90" t="str">
        <f>'Museet totalt'!D81</f>
        <v>056</v>
      </c>
      <c r="AV3" s="90" t="str">
        <f>'Museet totalt'!F81</f>
        <v>059</v>
      </c>
      <c r="AW3" s="90" t="str">
        <f>'Museet totalt'!D82</f>
        <v>065</v>
      </c>
      <c r="AX3" s="90" t="str">
        <f>'Museet totalt'!F82</f>
        <v>068</v>
      </c>
      <c r="AY3" s="90" t="str">
        <f>'Museet totalt'!D83</f>
        <v>267</v>
      </c>
      <c r="AZ3" s="90" t="str">
        <f>'Museet totalt'!F83</f>
        <v>268</v>
      </c>
      <c r="BA3" s="90" t="str">
        <f>'Museet totalt'!D84</f>
        <v>074</v>
      </c>
      <c r="BB3" s="90" t="str">
        <f>'Museet totalt'!F84</f>
        <v>075</v>
      </c>
      <c r="BC3" s="90" t="str">
        <f>'Museet totalt'!D85</f>
        <v>081</v>
      </c>
      <c r="BD3" s="90" t="str">
        <f>'Museet totalt'!F85</f>
        <v>084</v>
      </c>
      <c r="BE3" s="90">
        <f>'Museet totalt'!D86</f>
        <v>338</v>
      </c>
      <c r="BF3" s="90" t="str">
        <f>'Museet totalt'!F86</f>
        <v>339</v>
      </c>
      <c r="BG3" s="90" t="str">
        <f>'Museet totalt'!D87</f>
        <v>050</v>
      </c>
      <c r="BH3" s="90">
        <f>'Museet totalt'!F87</f>
        <v>340</v>
      </c>
      <c r="BI3" s="192"/>
      <c r="BJ3" s="90" t="str">
        <f>'Museet totalt'!D91</f>
        <v>057</v>
      </c>
      <c r="BK3" s="90" t="str">
        <f>'Museet totalt'!F91</f>
        <v>058</v>
      </c>
      <c r="BL3" s="90" t="str">
        <f>'Museet totalt'!D92</f>
        <v>066</v>
      </c>
      <c r="BM3" s="90" t="str">
        <f>'Museet totalt'!F92</f>
        <v>067</v>
      </c>
      <c r="BN3" s="90" t="str">
        <f>'Museet totalt'!D93</f>
        <v>082</v>
      </c>
      <c r="BO3" s="90" t="str">
        <f>'Museet totalt'!F93</f>
        <v>083</v>
      </c>
      <c r="BP3" s="90" t="str">
        <f>'Museet totalt'!D94</f>
        <v>341</v>
      </c>
      <c r="BQ3" s="90" t="str">
        <f>'Museet totalt'!F94</f>
        <v>342</v>
      </c>
      <c r="BR3" s="90" t="str">
        <f>'Museet totalt'!D95</f>
        <v>051</v>
      </c>
      <c r="BS3" s="90" t="str">
        <f>'Museet totalt'!F95</f>
        <v>052</v>
      </c>
      <c r="BT3" s="194"/>
      <c r="BU3" s="90">
        <f>'Museet totalt'!D99</f>
        <v>343</v>
      </c>
      <c r="BV3" s="90">
        <f>'Museet totalt'!D100</f>
        <v>344</v>
      </c>
      <c r="BW3" s="90">
        <f>'Museet totalt'!D101</f>
        <v>345</v>
      </c>
      <c r="BX3" s="90">
        <f>'Museet totalt'!D102</f>
        <v>346</v>
      </c>
      <c r="BY3" s="90">
        <f>'Museet totalt'!D103</f>
        <v>347</v>
      </c>
      <c r="BZ3" s="90">
        <f>'Museet totalt'!D104</f>
        <v>348</v>
      </c>
      <c r="CA3" s="90">
        <f>'Museet totalt'!D105</f>
        <v>349</v>
      </c>
      <c r="CB3" s="192"/>
      <c r="CC3" s="90" t="str">
        <f>'Museet totalt'!D109</f>
        <v>319</v>
      </c>
      <c r="CD3" s="90" t="str">
        <f>'Museet totalt'!D110</f>
        <v>320</v>
      </c>
      <c r="CE3" s="90" t="str">
        <f>'Museet totalt'!D111</f>
        <v>321</v>
      </c>
      <c r="CF3" s="90" t="str">
        <f>'Museet totalt'!D112</f>
        <v>322</v>
      </c>
      <c r="CG3" s="90" t="str">
        <f>'Museet totalt'!D113</f>
        <v>323</v>
      </c>
      <c r="CH3" s="194"/>
      <c r="CI3" s="90">
        <f>'Museet totalt'!D117</f>
        <v>393</v>
      </c>
      <c r="CJ3" s="191"/>
      <c r="CK3" s="192"/>
      <c r="CL3" s="211"/>
      <c r="CM3" s="90" t="str">
        <f>'Museet totalt'!D127</f>
        <v>303</v>
      </c>
      <c r="CN3" s="90" t="str">
        <f>'Museet totalt'!F127</f>
        <v>297</v>
      </c>
      <c r="CO3" s="90">
        <f>'Museet totalt'!H127</f>
        <v>306</v>
      </c>
      <c r="CP3" s="194"/>
      <c r="CQ3" s="90" t="str">
        <f>'Museet totalt'!D128</f>
        <v>304</v>
      </c>
      <c r="CR3" s="90" t="str">
        <f>'Museet totalt'!F128</f>
        <v>298</v>
      </c>
      <c r="CS3" s="90" t="str">
        <f>'Museet totalt'!H128</f>
        <v>307</v>
      </c>
      <c r="CT3" s="192"/>
      <c r="CU3" s="90" t="str">
        <f>'Museet totalt'!D129</f>
        <v>309</v>
      </c>
      <c r="CV3" s="90" t="str">
        <f>'Museet totalt'!F129</f>
        <v>299</v>
      </c>
      <c r="CW3" s="90" t="str">
        <f>'Museet totalt'!H129</f>
        <v>311</v>
      </c>
      <c r="CX3" s="194"/>
      <c r="CY3" s="90" t="str">
        <f>'Museet totalt'!D130</f>
        <v>310</v>
      </c>
      <c r="CZ3" s="90" t="str">
        <f>'Museet totalt'!F130</f>
        <v>300</v>
      </c>
      <c r="DA3" s="90" t="str">
        <f>'Museet totalt'!H130</f>
        <v>312</v>
      </c>
      <c r="DB3" s="192"/>
      <c r="DC3" s="90" t="str">
        <f>'Museet totalt'!D131</f>
        <v>305</v>
      </c>
      <c r="DD3" s="90" t="str">
        <f>'Museet totalt'!F131</f>
        <v>301</v>
      </c>
      <c r="DE3" s="90" t="str">
        <f>'Museet totalt'!H131</f>
        <v>308</v>
      </c>
      <c r="DF3" s="194"/>
      <c r="DG3" s="90">
        <f>'Museet totalt'!D132</f>
        <v>350</v>
      </c>
      <c r="DH3" s="90">
        <f>'Museet totalt'!F132</f>
        <v>351</v>
      </c>
      <c r="DI3" s="90">
        <f>'Museet totalt'!H132</f>
        <v>352</v>
      </c>
      <c r="DJ3" s="192"/>
      <c r="DK3" s="90">
        <f>'Museet totalt'!D133</f>
        <v>353</v>
      </c>
      <c r="DL3" s="90">
        <f>'Museet totalt'!F133</f>
        <v>354</v>
      </c>
      <c r="DM3" s="90">
        <f>'Museet totalt'!H133</f>
        <v>355</v>
      </c>
      <c r="DN3" s="194"/>
      <c r="DO3" s="90">
        <f>'Museet totalt'!D134</f>
        <v>356</v>
      </c>
      <c r="DP3" s="90">
        <f>'Museet totalt'!F134</f>
        <v>357</v>
      </c>
      <c r="DQ3" s="90">
        <f>'Museet totalt'!H134</f>
        <v>358</v>
      </c>
      <c r="DR3" s="192"/>
      <c r="DS3" s="90">
        <f>'Museet totalt'!D135</f>
        <v>359</v>
      </c>
      <c r="DT3" s="90">
        <f>'Museet totalt'!F135</f>
        <v>360</v>
      </c>
      <c r="DU3" s="90">
        <f>'Museet totalt'!H135</f>
        <v>361</v>
      </c>
      <c r="DV3" s="194"/>
      <c r="DW3" s="90">
        <f>'Museet totalt'!D136</f>
        <v>362</v>
      </c>
      <c r="DX3" s="90">
        <f>'Museet totalt'!F136</f>
        <v>363</v>
      </c>
      <c r="DY3" s="90">
        <f>'Museet totalt'!H136</f>
        <v>364</v>
      </c>
      <c r="DZ3" s="192"/>
      <c r="EA3" s="90" t="str">
        <f>'Museet totalt'!D140</f>
        <v>394</v>
      </c>
      <c r="EB3" s="194"/>
      <c r="EC3" s="90" t="str">
        <f>'Museet totalt'!D148</f>
        <v>421</v>
      </c>
      <c r="ED3" s="90" t="str">
        <f>'Museet totalt'!D149</f>
        <v>422</v>
      </c>
      <c r="EE3" s="90" t="str">
        <f>'Museet totalt'!D150</f>
        <v>423</v>
      </c>
      <c r="EF3" s="90" t="str">
        <f>'Museet totalt'!D151</f>
        <v>424</v>
      </c>
      <c r="EG3" s="90" t="str">
        <f>'Museet totalt'!D152</f>
        <v>425</v>
      </c>
      <c r="EH3" s="192"/>
      <c r="EI3" s="90" t="str">
        <f>'Museet totalt'!D156</f>
        <v>426</v>
      </c>
      <c r="EJ3" s="195"/>
      <c r="EK3" s="195" t="s">
        <v>373</v>
      </c>
      <c r="EL3" s="90" t="str">
        <f>'Museet totalt'!D163</f>
        <v>365</v>
      </c>
      <c r="EM3" s="90" t="str">
        <f>'Museet totalt'!F163</f>
        <v>366</v>
      </c>
      <c r="EN3" s="90" t="str">
        <f>'Museet totalt'!H163</f>
        <v>367</v>
      </c>
      <c r="EO3" s="90" t="str">
        <f>'Museet totalt'!J163</f>
        <v>368</v>
      </c>
      <c r="EP3" s="196" t="s">
        <v>373</v>
      </c>
      <c r="EQ3" s="90" t="str">
        <f>'Museet totalt'!D164</f>
        <v>369</v>
      </c>
      <c r="ER3" s="90" t="str">
        <f>'Museet totalt'!F164</f>
        <v>370</v>
      </c>
      <c r="ES3" s="90" t="str">
        <f>'Museet totalt'!H164</f>
        <v>371</v>
      </c>
      <c r="ET3" s="90" t="str">
        <f>'Museet totalt'!J164</f>
        <v>372</v>
      </c>
      <c r="EU3" s="194" t="s">
        <v>373</v>
      </c>
      <c r="EV3" s="90" t="str">
        <f>'Museet totalt'!D165</f>
        <v>373</v>
      </c>
      <c r="EW3" s="90" t="str">
        <f>'Museet totalt'!F165</f>
        <v>374</v>
      </c>
      <c r="EX3" s="90" t="str">
        <f>'Museet totalt'!H165</f>
        <v>375</v>
      </c>
      <c r="EY3" s="90" t="str">
        <f>'Museet totalt'!J165</f>
        <v>376</v>
      </c>
      <c r="EZ3" s="196" t="s">
        <v>373</v>
      </c>
      <c r="FA3" s="90" t="str">
        <f>'Museet totalt'!D166</f>
        <v>377</v>
      </c>
      <c r="FB3" s="90" t="str">
        <f>'Museet totalt'!F166</f>
        <v>378</v>
      </c>
      <c r="FC3" s="90" t="str">
        <f>'Museet totalt'!H166</f>
        <v>379</v>
      </c>
      <c r="FD3" s="90" t="str">
        <f>'Museet totalt'!J166</f>
        <v>380</v>
      </c>
      <c r="FE3" s="194" t="s">
        <v>373</v>
      </c>
      <c r="FF3" s="90" t="str">
        <f>'Museet totalt'!D167</f>
        <v>381</v>
      </c>
      <c r="FG3" s="90" t="str">
        <f>'Museet totalt'!F167</f>
        <v>382</v>
      </c>
      <c r="FH3" s="90" t="str">
        <f>'Museet totalt'!H167</f>
        <v>383</v>
      </c>
      <c r="FI3" s="90" t="str">
        <f>'Museet totalt'!J167</f>
        <v>384</v>
      </c>
      <c r="FJ3" s="196" t="s">
        <v>373</v>
      </c>
      <c r="FK3" s="90" t="str">
        <f>'Museet totalt'!D168</f>
        <v>385</v>
      </c>
      <c r="FL3" s="90" t="str">
        <f>'Museet totalt'!F168</f>
        <v>386</v>
      </c>
      <c r="FM3" s="90" t="str">
        <f>'Museet totalt'!H168</f>
        <v>387</v>
      </c>
      <c r="FN3" s="90" t="str">
        <f>'Museet totalt'!J168</f>
        <v>388</v>
      </c>
      <c r="FO3" s="194"/>
      <c r="FP3" s="90" t="str">
        <f>'Museet totalt'!D171</f>
        <v>395</v>
      </c>
      <c r="FQ3" s="191"/>
      <c r="FR3" s="192"/>
      <c r="FS3" s="90" t="str">
        <f>'Museet totalt'!D189</f>
        <v>098</v>
      </c>
      <c r="FT3" s="90" t="str">
        <f>'Museet totalt'!D190</f>
        <v>104</v>
      </c>
      <c r="FU3" s="194"/>
      <c r="FV3" s="90" t="str">
        <f>'Museet totalt'!D194</f>
        <v>110</v>
      </c>
      <c r="FW3" s="90" t="str">
        <f>'Museet totalt'!D195</f>
        <v>112</v>
      </c>
      <c r="FX3" s="90" t="str">
        <f>'Museet totalt'!D196</f>
        <v>113</v>
      </c>
      <c r="FY3" s="90" t="str">
        <f>'Museet totalt'!D200</f>
        <v>114</v>
      </c>
      <c r="FZ3" s="90" t="str">
        <f>'Museet totalt'!D201</f>
        <v>273</v>
      </c>
      <c r="GA3" s="90" t="str">
        <f>'Museet totalt'!D202</f>
        <v>274</v>
      </c>
      <c r="GB3" s="192"/>
      <c r="GC3" s="90" t="str">
        <f>'Museet totalt'!D206</f>
        <v>116</v>
      </c>
      <c r="GD3" s="90" t="str">
        <f>'Museet totalt'!D207</f>
        <v>117</v>
      </c>
      <c r="GE3" s="90" t="str">
        <f>'Museet totalt'!D208</f>
        <v>119</v>
      </c>
      <c r="GF3" s="90" t="str">
        <f>'Museet totalt'!D209</f>
        <v>120</v>
      </c>
      <c r="GG3" s="90" t="str">
        <f>'Museet totalt'!D211</f>
        <v>123</v>
      </c>
      <c r="GH3" s="192"/>
      <c r="GI3" s="90" t="str">
        <f>'Museet totalt'!D214</f>
        <v>124</v>
      </c>
      <c r="GJ3" s="90" t="str">
        <f>'Museet totalt'!D215</f>
        <v>125</v>
      </c>
      <c r="GK3" s="90" t="str">
        <f>'Museet totalt'!D216</f>
        <v>275</v>
      </c>
      <c r="GL3" s="90" t="str">
        <f>'Museet totalt'!D217</f>
        <v>127</v>
      </c>
      <c r="GM3" s="90" t="str">
        <f>'Museet totalt'!D218</f>
        <v>128</v>
      </c>
      <c r="GN3" s="194"/>
      <c r="GO3" s="90" t="str">
        <f>'Museet totalt'!D223</f>
        <v>23</v>
      </c>
      <c r="GP3" s="90" t="str">
        <f>'Museet totalt'!F223</f>
        <v>24</v>
      </c>
      <c r="GQ3" s="192"/>
      <c r="GR3" s="90" t="str">
        <f>'Museet totalt'!D227</f>
        <v>25</v>
      </c>
      <c r="GS3" s="90" t="str">
        <f>'Museet totalt'!F227</f>
        <v>26</v>
      </c>
      <c r="GT3" s="194"/>
      <c r="GU3" s="90" t="str">
        <f>'Museet totalt'!D231</f>
        <v>27</v>
      </c>
      <c r="GV3" s="90" t="str">
        <f>'Museet totalt'!D232</f>
        <v>28</v>
      </c>
      <c r="GW3" s="90" t="str">
        <f>'Museet totalt'!D233</f>
        <v>29</v>
      </c>
      <c r="GX3" s="90" t="str">
        <f>'Museet totalt'!D234</f>
        <v>30</v>
      </c>
      <c r="GY3" s="192"/>
      <c r="GZ3" s="90" t="str">
        <f>'Museet totalt'!D238</f>
        <v>150</v>
      </c>
      <c r="HA3" s="90" t="str">
        <f>'Museet totalt'!D239</f>
        <v>151</v>
      </c>
      <c r="HB3" s="194"/>
      <c r="HC3" s="193"/>
      <c r="HD3" s="192"/>
      <c r="HE3" s="90" t="str">
        <f>'Museet totalt'!D248</f>
        <v>315</v>
      </c>
      <c r="HF3" s="90" t="str">
        <f>'Museet totalt'!D249</f>
        <v>316</v>
      </c>
      <c r="HG3" s="191"/>
      <c r="HH3" s="194"/>
      <c r="HI3" s="90" t="str">
        <f>'Museet totalt'!D255</f>
        <v>389</v>
      </c>
      <c r="HJ3" s="194"/>
      <c r="HK3" s="90" t="str">
        <f>'Museet totalt'!D259</f>
        <v>396</v>
      </c>
      <c r="HL3" s="191"/>
      <c r="HM3" s="197"/>
      <c r="HN3" s="90" t="str">
        <f>'Museet totalt'!D276</f>
        <v>427</v>
      </c>
      <c r="HO3" s="90" t="str">
        <f>'Museet totalt'!D279</f>
        <v>428</v>
      </c>
      <c r="HP3" s="194"/>
      <c r="HQ3" s="90" t="str">
        <f>'Museet totalt'!D291</f>
        <v>135</v>
      </c>
      <c r="HR3" s="90" t="str">
        <f>'Museet totalt'!F291</f>
        <v>136</v>
      </c>
      <c r="HS3" s="198"/>
      <c r="HT3" s="212" t="str">
        <f>'Museet totalt'!D295</f>
        <v>429</v>
      </c>
      <c r="HU3" s="216" t="str">
        <f>'Museet totalt'!D296</f>
        <v>430</v>
      </c>
      <c r="HV3" s="216" t="str">
        <f>'Museet totalt'!D297</f>
        <v>431</v>
      </c>
      <c r="HW3" s="217" t="str">
        <f>'Museet totalt'!D298</f>
        <v>432</v>
      </c>
      <c r="HX3" s="212" t="str">
        <f>'Museet totalt'!D300</f>
        <v>433</v>
      </c>
      <c r="HY3" s="216" t="str">
        <f>'Museet totalt'!D301</f>
        <v>434</v>
      </c>
      <c r="HZ3" s="216" t="str">
        <f>'Museet totalt'!D302</f>
        <v>435</v>
      </c>
      <c r="IA3" s="216" t="str">
        <f>'Museet totalt'!D303</f>
        <v>436</v>
      </c>
      <c r="IB3" s="216" t="str">
        <f>'Museet totalt'!D304</f>
        <v>437</v>
      </c>
      <c r="IC3" s="218" t="str">
        <f>'Museet totalt'!D305</f>
        <v>438</v>
      </c>
      <c r="ID3" s="219" t="str">
        <f>'Museet totalt'!D306</f>
        <v>439</v>
      </c>
      <c r="IE3" s="212" t="str">
        <f>'Museet totalt'!D308</f>
        <v>440</v>
      </c>
      <c r="IF3" s="90" t="str">
        <f>'Museet totalt'!D309</f>
        <v>441</v>
      </c>
      <c r="IG3" s="216" t="str">
        <f>'Museet totalt'!D310</f>
        <v>442</v>
      </c>
      <c r="IH3" s="220" t="str">
        <f>'Museet totalt'!D311</f>
        <v>443</v>
      </c>
      <c r="II3" s="212" t="str">
        <f>'Museet totalt'!D313</f>
        <v>444</v>
      </c>
      <c r="IJ3" s="216" t="str">
        <f>'Museet totalt'!D314</f>
        <v>445</v>
      </c>
      <c r="IK3" s="219" t="str">
        <f>'Museet totalt'!D315</f>
        <v>446</v>
      </c>
      <c r="IL3" s="212" t="str">
        <f>'Museet totalt'!D317</f>
        <v>447</v>
      </c>
      <c r="IM3" s="216" t="str">
        <f>'Museet totalt'!D318</f>
        <v>448</v>
      </c>
      <c r="IN3" s="216" t="str">
        <f>'Museet totalt'!D319</f>
        <v>449</v>
      </c>
      <c r="IO3" s="219" t="str">
        <f>'Museet totalt'!D320</f>
        <v>450</v>
      </c>
      <c r="IP3" s="221" t="str">
        <f>'Museet totalt'!D322</f>
        <v>451</v>
      </c>
      <c r="IQ3" s="216" t="str">
        <f>'Museet totalt'!D323</f>
        <v>452</v>
      </c>
      <c r="IR3" s="219" t="str">
        <f>'Museet totalt'!D324</f>
        <v>453</v>
      </c>
      <c r="IS3" s="212" t="str">
        <f>'Museet totalt'!D326</f>
        <v>454</v>
      </c>
      <c r="IT3" s="216" t="str">
        <f>'Museet totalt'!D327</f>
        <v>455</v>
      </c>
      <c r="IU3" s="220" t="str">
        <f>'Museet totalt'!D328</f>
        <v>456</v>
      </c>
      <c r="IV3" s="212" t="str">
        <f>'Museet totalt'!D330</f>
        <v>457</v>
      </c>
      <c r="IW3" s="216" t="str">
        <f>'Museet totalt'!D331</f>
        <v>458</v>
      </c>
      <c r="IX3" s="216" t="str">
        <f>'Museet totalt'!D332</f>
        <v>459</v>
      </c>
      <c r="IY3" s="216" t="str">
        <f>'Museet totalt'!D333</f>
        <v>460</v>
      </c>
      <c r="IZ3" s="216" t="str">
        <f>'Museet totalt'!D334</f>
        <v>461</v>
      </c>
      <c r="JA3" s="216" t="str">
        <f>'Museet totalt'!D335</f>
        <v>462</v>
      </c>
      <c r="JB3" s="220" t="str">
        <f>'Museet totalt'!D336</f>
        <v>463</v>
      </c>
      <c r="JC3" s="212" t="str">
        <f>'Museet totalt'!D338</f>
        <v>464</v>
      </c>
      <c r="JD3" s="219" t="str">
        <f>'Museet totalt'!D339</f>
        <v>465</v>
      </c>
      <c r="JE3" s="191"/>
      <c r="JF3" s="192"/>
      <c r="JG3" s="193" t="str">
        <f>'Museet totalt'!D347</f>
        <v>466</v>
      </c>
      <c r="JH3" s="188" t="str">
        <f>'Museet totalt'!D350</f>
        <v>467</v>
      </c>
      <c r="JI3" s="188" t="str">
        <f>'Museet totalt'!D351</f>
        <v>468</v>
      </c>
      <c r="JJ3" s="188" t="str">
        <f>'Museet totalt'!D352</f>
        <v>469</v>
      </c>
      <c r="JK3" s="188" t="str">
        <f>'Museet totalt'!D353</f>
        <v>470</v>
      </c>
      <c r="JL3" s="188" t="str">
        <f>'Museet totalt'!D354</f>
        <v>471</v>
      </c>
      <c r="JM3" s="194"/>
      <c r="JN3" s="193" t="str">
        <f>'Museet totalt'!D357</f>
        <v>415</v>
      </c>
      <c r="JO3" s="191"/>
      <c r="JP3" s="192"/>
      <c r="JQ3" s="193" t="str">
        <f>'Museet totalt'!D367</f>
        <v>234</v>
      </c>
      <c r="JR3" s="193" t="str">
        <f>'Museet totalt'!D368</f>
        <v>324</v>
      </c>
      <c r="JS3" s="193" t="str">
        <f>'Museet totalt'!D369</f>
        <v>329</v>
      </c>
      <c r="JT3" s="194"/>
      <c r="JU3" s="208" t="str">
        <f>'Museet totalt'!D381</f>
        <v>325</v>
      </c>
      <c r="JV3" s="208" t="str">
        <f>'Museet totalt'!D382</f>
        <v>326</v>
      </c>
      <c r="JW3" s="208" t="str">
        <f>'Museet totalt'!D383</f>
        <v>330</v>
      </c>
      <c r="JX3" s="208" t="str">
        <f>'Museet totalt'!D387</f>
        <v>328</v>
      </c>
      <c r="JY3" s="208" t="str">
        <f>'Museet totalt'!D388</f>
        <v>327</v>
      </c>
      <c r="JZ3" s="191"/>
      <c r="KA3" s="194"/>
      <c r="KB3" s="193" t="str">
        <f>'Museet totalt'!D416</f>
        <v>240</v>
      </c>
      <c r="KC3" s="192"/>
      <c r="KD3" s="193" t="str">
        <f>'Museet totalt'!D419</f>
        <v>286</v>
      </c>
      <c r="KE3" s="193" t="str">
        <f>'Museet totalt'!F419</f>
        <v>287</v>
      </c>
      <c r="KF3" s="193" t="str">
        <f>'Museet totalt'!D420</f>
        <v>288</v>
      </c>
      <c r="KG3" s="193" t="str">
        <f>'Museet totalt'!F420</f>
        <v>289</v>
      </c>
      <c r="KH3" s="193" t="str">
        <f>'Museet totalt'!D421</f>
        <v>290</v>
      </c>
      <c r="KI3" s="193" t="str">
        <f>'Museet totalt'!F421</f>
        <v>291</v>
      </c>
      <c r="KJ3" s="193" t="str">
        <f>'Museet totalt'!D422</f>
        <v>292</v>
      </c>
      <c r="KK3" s="193" t="str">
        <f>'Museet totalt'!F422</f>
        <v>293</v>
      </c>
      <c r="KL3" s="194"/>
      <c r="KM3" s="193" t="str">
        <f>'Museet totalt'!D426</f>
        <v>246</v>
      </c>
      <c r="KN3" s="193" t="str">
        <f>'Museet totalt'!F426</f>
        <v>247</v>
      </c>
      <c r="KO3" s="193" t="str">
        <f>'Museet totalt'!D427</f>
        <v>248</v>
      </c>
      <c r="KP3" s="193" t="str">
        <f>'Museet totalt'!F427</f>
        <v>249</v>
      </c>
      <c r="KQ3" s="193" t="str">
        <f>'Museet totalt'!D428</f>
        <v>250</v>
      </c>
      <c r="KR3" s="193" t="str">
        <f>'Museet totalt'!F428</f>
        <v>251</v>
      </c>
      <c r="KS3" s="193" t="str">
        <f>'Museet totalt'!D429</f>
        <v>252</v>
      </c>
      <c r="KT3" s="193" t="str">
        <f>'Museet totalt'!F429</f>
        <v>253</v>
      </c>
      <c r="KU3" s="192"/>
      <c r="KV3" s="193" t="str">
        <f>'Museet totalt'!D433</f>
        <v>157</v>
      </c>
      <c r="KW3" s="193" t="str">
        <f>'Museet totalt'!D434</f>
        <v>408</v>
      </c>
      <c r="KX3" s="199"/>
      <c r="KY3" s="213"/>
      <c r="KZ3" s="213"/>
      <c r="LA3" s="214"/>
      <c r="LB3" s="200" t="s">
        <v>362</v>
      </c>
    </row>
    <row r="4" spans="1:314" ht="13.5" thickBot="1" x14ac:dyDescent="0.35">
      <c r="A4" s="99"/>
      <c r="B4" s="47" t="str">
        <f>IF(A4="",""," - ")</f>
        <v/>
      </c>
      <c r="C4" s="59"/>
      <c r="D4" s="60"/>
      <c r="E4" s="60"/>
      <c r="F4" s="60"/>
      <c r="G4" s="60"/>
      <c r="H4" s="58"/>
      <c r="I4" s="62"/>
      <c r="J4" s="61"/>
      <c r="K4" s="59"/>
      <c r="L4" s="59"/>
      <c r="M4" s="59"/>
      <c r="N4" s="59"/>
      <c r="O4" s="59"/>
      <c r="P4" s="59"/>
      <c r="Q4" s="59"/>
      <c r="R4" s="59"/>
      <c r="S4" s="59"/>
      <c r="T4" s="59"/>
      <c r="U4" s="59"/>
      <c r="V4" s="59"/>
      <c r="W4" s="59"/>
      <c r="X4" s="48"/>
      <c r="Y4" s="59"/>
      <c r="Z4" s="59"/>
      <c r="AA4" s="59"/>
      <c r="AB4" s="50"/>
      <c r="AC4" s="60"/>
      <c r="AD4" s="59"/>
      <c r="AE4" s="59"/>
      <c r="AF4" s="48"/>
      <c r="AG4" s="60"/>
      <c r="AH4" s="70" t="str">
        <f t="shared" ref="AH4:AH33" si="0">IF(A4="","",CONCATENATE(A4,")"))</f>
        <v/>
      </c>
      <c r="AI4" s="60"/>
      <c r="AJ4" s="60"/>
      <c r="AK4" s="60"/>
      <c r="AL4" s="48"/>
      <c r="AM4" s="60"/>
      <c r="AN4" s="60"/>
      <c r="AO4" s="60"/>
      <c r="AP4" s="60"/>
      <c r="AQ4" s="60"/>
      <c r="AR4" s="60"/>
      <c r="AS4" s="162"/>
      <c r="AT4" s="48"/>
      <c r="AU4" s="59"/>
      <c r="AV4" s="59"/>
      <c r="AW4" s="59"/>
      <c r="AX4" s="59"/>
      <c r="AY4" s="59"/>
      <c r="AZ4" s="59"/>
      <c r="BA4" s="59"/>
      <c r="BB4" s="59"/>
      <c r="BC4" s="59"/>
      <c r="BD4" s="59"/>
      <c r="BE4" s="59"/>
      <c r="BF4" s="59"/>
      <c r="BG4" s="59"/>
      <c r="BH4" s="59"/>
      <c r="BI4" s="50"/>
      <c r="BJ4" s="59"/>
      <c r="BK4" s="59"/>
      <c r="BL4" s="59"/>
      <c r="BM4" s="59"/>
      <c r="BN4" s="59"/>
      <c r="BO4" s="59"/>
      <c r="BP4" s="59"/>
      <c r="BQ4" s="59"/>
      <c r="BR4" s="59"/>
      <c r="BS4" s="59"/>
      <c r="BT4" s="48"/>
      <c r="BU4" s="60"/>
      <c r="BV4" s="60"/>
      <c r="BW4" s="60"/>
      <c r="BX4" s="60"/>
      <c r="BY4" s="60"/>
      <c r="BZ4" s="60"/>
      <c r="CA4" s="60"/>
      <c r="CB4" s="51"/>
      <c r="CC4" s="60"/>
      <c r="CD4" s="60"/>
      <c r="CE4" s="60"/>
      <c r="CF4" s="60"/>
      <c r="CG4" s="60"/>
      <c r="CH4" s="73" t="str">
        <f t="shared" ref="CH4:CH33" si="1">IF(A4="","",CONCATENATE(A4,")"))</f>
        <v/>
      </c>
      <c r="CI4" s="71"/>
      <c r="CJ4" s="203" t="s">
        <v>521</v>
      </c>
      <c r="CK4" s="50"/>
      <c r="CL4" s="49"/>
      <c r="CM4" s="59"/>
      <c r="CN4" s="59"/>
      <c r="CO4" s="59"/>
      <c r="CP4" s="48"/>
      <c r="CQ4" s="59"/>
      <c r="CR4" s="59"/>
      <c r="CS4" s="59"/>
      <c r="CT4" s="50"/>
      <c r="CU4" s="59">
        <v>1</v>
      </c>
      <c r="CV4" s="59">
        <v>2</v>
      </c>
      <c r="CW4" s="59">
        <v>3</v>
      </c>
      <c r="CX4" s="48"/>
      <c r="CY4" s="59"/>
      <c r="CZ4" s="59"/>
      <c r="DA4" s="59"/>
      <c r="DB4" s="50"/>
      <c r="DC4" s="59"/>
      <c r="DD4" s="59"/>
      <c r="DE4" s="59"/>
      <c r="DF4" s="48"/>
      <c r="DG4" s="59"/>
      <c r="DH4" s="59"/>
      <c r="DI4" s="59"/>
      <c r="DJ4" s="50"/>
      <c r="DK4" s="59"/>
      <c r="DL4" s="59"/>
      <c r="DM4" s="59"/>
      <c r="DN4" s="48"/>
      <c r="DO4" s="59"/>
      <c r="DP4" s="59"/>
      <c r="DQ4" s="59"/>
      <c r="DR4" s="50"/>
      <c r="DS4" s="59"/>
      <c r="DT4" s="59"/>
      <c r="DU4" s="59"/>
      <c r="DV4" s="48"/>
      <c r="DW4" s="59"/>
      <c r="DX4" s="59"/>
      <c r="DY4" s="59"/>
      <c r="DZ4" s="70" t="str">
        <f t="shared" ref="DZ4:DZ33" si="2">IF(A4="","",CONCATENATE(A4,")"))</f>
        <v/>
      </c>
      <c r="EA4" s="60"/>
      <c r="EB4" s="123" t="str">
        <f>IF(C4="","",CONCATENATE(C4,")"))</f>
        <v/>
      </c>
      <c r="EC4" s="59"/>
      <c r="ED4" s="59"/>
      <c r="EE4" s="59"/>
      <c r="EF4" s="59"/>
      <c r="EG4" s="59"/>
      <c r="EH4" s="70" t="str">
        <f>IF(A4="","",CONCATENATE(A4,")"))</f>
        <v/>
      </c>
      <c r="EI4" s="60"/>
      <c r="EJ4" s="205" t="s">
        <v>521</v>
      </c>
      <c r="EK4" s="258">
        <f>SUM(EL4:EO4)</f>
        <v>0</v>
      </c>
      <c r="EL4" s="64"/>
      <c r="EM4" s="64"/>
      <c r="EN4" s="64"/>
      <c r="EO4" s="64"/>
      <c r="EP4" s="52">
        <f>SUM(EQ4:ET4)</f>
        <v>0</v>
      </c>
      <c r="EQ4" s="64"/>
      <c r="ER4" s="64"/>
      <c r="ES4" s="64"/>
      <c r="ET4" s="64"/>
      <c r="EU4" s="53">
        <f>SUM(EV4:EY4)</f>
        <v>0</v>
      </c>
      <c r="EV4" s="64"/>
      <c r="EW4" s="64"/>
      <c r="EX4" s="64"/>
      <c r="EY4" s="64"/>
      <c r="EZ4" s="52">
        <f>SUM(FA4:FD4)</f>
        <v>0</v>
      </c>
      <c r="FA4" s="64"/>
      <c r="FB4" s="64"/>
      <c r="FC4" s="64"/>
      <c r="FD4" s="64"/>
      <c r="FE4" s="53">
        <f>SUM(FF4:FI4)</f>
        <v>0</v>
      </c>
      <c r="FF4" s="64"/>
      <c r="FG4" s="64"/>
      <c r="FH4" s="64"/>
      <c r="FI4" s="64"/>
      <c r="FJ4" s="182">
        <f>SUM(FK4:FN4)</f>
        <v>0</v>
      </c>
      <c r="FK4" s="64"/>
      <c r="FL4" s="64"/>
      <c r="FM4" s="64"/>
      <c r="FN4" s="64"/>
      <c r="FO4" s="74" t="str">
        <f>IF($A4="","",CONCATENATE($A4,")"))</f>
        <v/>
      </c>
      <c r="FP4" s="57"/>
      <c r="FQ4" s="206" t="s">
        <v>521</v>
      </c>
      <c r="FR4" s="50"/>
      <c r="FS4" s="59"/>
      <c r="FT4" s="59"/>
      <c r="FU4" s="48"/>
      <c r="FV4" s="60"/>
      <c r="FW4" s="65"/>
      <c r="FX4" s="65"/>
      <c r="FY4" s="60"/>
      <c r="FZ4" s="60"/>
      <c r="GA4" s="60"/>
      <c r="GB4" s="50"/>
      <c r="GC4" s="66"/>
      <c r="GD4" s="66"/>
      <c r="GE4" s="66"/>
      <c r="GF4" s="66"/>
      <c r="GG4" s="66"/>
      <c r="GH4" s="50"/>
      <c r="GI4" s="59"/>
      <c r="GJ4" s="59"/>
      <c r="GK4" s="59"/>
      <c r="GL4" s="59"/>
      <c r="GM4" s="59"/>
      <c r="GN4" s="145"/>
      <c r="GO4" s="72"/>
      <c r="GP4" s="72"/>
      <c r="GQ4" s="50"/>
      <c r="GR4" s="72"/>
      <c r="GS4" s="72"/>
      <c r="GT4" s="145"/>
      <c r="GU4" s="59"/>
      <c r="GV4" s="59"/>
      <c r="GW4" s="59"/>
      <c r="GX4" s="59"/>
      <c r="GY4" s="50"/>
      <c r="GZ4" s="66"/>
      <c r="HA4" s="66"/>
      <c r="HB4" s="74" t="str">
        <f>IF($A4="","",CONCATENATE($A4,")"))</f>
        <v/>
      </c>
      <c r="HC4" s="58"/>
      <c r="HD4" s="50"/>
      <c r="HE4" s="60"/>
      <c r="HF4" s="60"/>
      <c r="HG4" s="162"/>
      <c r="HH4" s="48"/>
      <c r="HI4" s="66"/>
      <c r="HJ4" s="123" t="str">
        <f t="shared" ref="HJ4:HJ33" si="3">IF(A4="","",CONCATENATE(A4,")"))</f>
        <v/>
      </c>
      <c r="HK4" s="59"/>
      <c r="HL4" s="162"/>
      <c r="HM4" s="70" t="str">
        <f>IF($A4="","",CONCATENATE($A4,")"))</f>
        <v/>
      </c>
      <c r="HN4" s="59"/>
      <c r="HO4" s="58"/>
      <c r="HP4" s="122" t="str">
        <f>IF($A4="","",CONCATENATE($A4,")"))</f>
        <v/>
      </c>
      <c r="HQ4" s="59"/>
      <c r="HR4" s="59"/>
      <c r="HS4" s="136"/>
      <c r="HT4" s="183"/>
      <c r="HU4" s="60"/>
      <c r="HV4" s="60"/>
      <c r="HW4" s="148"/>
      <c r="HX4" s="185"/>
      <c r="HY4" s="60"/>
      <c r="HZ4" s="60"/>
      <c r="IA4" s="60"/>
      <c r="IB4" s="59"/>
      <c r="IC4" s="71"/>
      <c r="ID4" s="186"/>
      <c r="IE4" s="185"/>
      <c r="IF4" s="185"/>
      <c r="IG4" s="59"/>
      <c r="IH4" s="57"/>
      <c r="II4" s="183"/>
      <c r="IJ4" s="183"/>
      <c r="IK4" s="129"/>
      <c r="IL4" s="183"/>
      <c r="IM4" s="183"/>
      <c r="IN4" s="183"/>
      <c r="IO4" s="129"/>
      <c r="IP4" s="183"/>
      <c r="IQ4" s="183"/>
      <c r="IR4" s="129"/>
      <c r="IS4" s="183"/>
      <c r="IT4" s="183"/>
      <c r="IU4" s="57"/>
      <c r="IV4" s="183"/>
      <c r="IW4" s="183"/>
      <c r="IX4" s="183"/>
      <c r="IY4" s="183"/>
      <c r="IZ4" s="183"/>
      <c r="JA4" s="59"/>
      <c r="JB4" s="57"/>
      <c r="JC4" s="187"/>
      <c r="JD4" s="187"/>
      <c r="JE4" s="162"/>
      <c r="JF4" s="139"/>
      <c r="JG4" s="187"/>
      <c r="JH4" s="187"/>
      <c r="JI4" s="187"/>
      <c r="JJ4" s="187"/>
      <c r="JK4" s="187"/>
      <c r="JL4" s="187"/>
      <c r="JM4" s="74" t="str">
        <f>IF($A4="","",CONCATENATE($A4,")"))</f>
        <v/>
      </c>
      <c r="JN4" s="60" t="s">
        <v>519</v>
      </c>
      <c r="JO4" s="162"/>
      <c r="JP4" s="50"/>
      <c r="JQ4" s="59"/>
      <c r="JR4" s="59"/>
      <c r="JS4" s="59"/>
      <c r="JT4" s="48"/>
      <c r="JU4" s="59"/>
      <c r="JV4" s="59"/>
      <c r="JW4" s="59"/>
      <c r="JX4" s="59"/>
      <c r="JY4" s="128"/>
      <c r="JZ4" s="162"/>
      <c r="KA4" s="48"/>
      <c r="KB4" s="59"/>
      <c r="KC4" s="50"/>
      <c r="KD4" s="67"/>
      <c r="KE4" s="67"/>
      <c r="KF4" s="67"/>
      <c r="KG4" s="67"/>
      <c r="KH4" s="67"/>
      <c r="KI4" s="67"/>
      <c r="KJ4" s="67"/>
      <c r="KK4" s="67"/>
      <c r="KL4" s="48"/>
      <c r="KM4" s="67"/>
      <c r="KN4" s="67"/>
      <c r="KO4" s="67"/>
      <c r="KP4" s="67"/>
      <c r="KQ4" s="67"/>
      <c r="KR4" s="67"/>
      <c r="KS4" s="67"/>
      <c r="KT4" s="67"/>
      <c r="KU4" s="50"/>
      <c r="KV4" s="67"/>
      <c r="KW4" s="140"/>
      <c r="KX4" s="47">
        <f t="shared" ref="KX4:KX23" si="4">P4+Q4</f>
        <v>0</v>
      </c>
      <c r="KY4" s="46"/>
      <c r="KZ4" s="46"/>
      <c r="LA4" s="45"/>
      <c r="LB4" s="98" t="s">
        <v>362</v>
      </c>
    </row>
    <row r="5" spans="1:314" ht="13.5" thickBot="1" x14ac:dyDescent="0.35">
      <c r="A5" s="99"/>
      <c r="B5" s="47" t="str">
        <f t="shared" ref="B5:B33" si="5">IF(A5="",""," - ")</f>
        <v/>
      </c>
      <c r="C5" s="59"/>
      <c r="D5" s="60"/>
      <c r="E5" s="60"/>
      <c r="F5" s="60"/>
      <c r="G5" s="60"/>
      <c r="H5" s="58"/>
      <c r="I5" s="62"/>
      <c r="J5" s="61"/>
      <c r="K5" s="59"/>
      <c r="L5" s="59"/>
      <c r="M5" s="59"/>
      <c r="N5" s="59"/>
      <c r="O5" s="59"/>
      <c r="P5" s="59"/>
      <c r="Q5" s="59"/>
      <c r="R5" s="59"/>
      <c r="S5" s="59"/>
      <c r="T5" s="59"/>
      <c r="U5" s="59"/>
      <c r="V5" s="59"/>
      <c r="W5" s="59"/>
      <c r="X5" s="48"/>
      <c r="Y5" s="59"/>
      <c r="Z5" s="59"/>
      <c r="AA5" s="59"/>
      <c r="AB5" s="50"/>
      <c r="AC5" s="60"/>
      <c r="AD5" s="59"/>
      <c r="AE5" s="59"/>
      <c r="AF5" s="48"/>
      <c r="AG5" s="60"/>
      <c r="AH5" s="70" t="str">
        <f t="shared" si="0"/>
        <v/>
      </c>
      <c r="AI5" s="60"/>
      <c r="AJ5" s="60"/>
      <c r="AK5" s="60"/>
      <c r="AL5" s="48"/>
      <c r="AM5" s="60"/>
      <c r="AN5" s="60"/>
      <c r="AO5" s="60"/>
      <c r="AP5" s="60"/>
      <c r="AQ5" s="60"/>
      <c r="AR5" s="60"/>
      <c r="AS5" s="162"/>
      <c r="AT5" s="48"/>
      <c r="AU5" s="59"/>
      <c r="AV5" s="59"/>
      <c r="AW5" s="59"/>
      <c r="AX5" s="59"/>
      <c r="AY5" s="59"/>
      <c r="AZ5" s="59"/>
      <c r="BA5" s="59"/>
      <c r="BB5" s="59"/>
      <c r="BC5" s="59"/>
      <c r="BD5" s="59"/>
      <c r="BE5" s="59"/>
      <c r="BF5" s="59"/>
      <c r="BG5" s="59"/>
      <c r="BH5" s="59"/>
      <c r="BI5" s="50"/>
      <c r="BJ5" s="59"/>
      <c r="BK5" s="59"/>
      <c r="BL5" s="59"/>
      <c r="BM5" s="59"/>
      <c r="BN5" s="59"/>
      <c r="BO5" s="59"/>
      <c r="BP5" s="59"/>
      <c r="BQ5" s="59"/>
      <c r="BR5" s="59"/>
      <c r="BS5" s="59"/>
      <c r="BT5" s="48"/>
      <c r="BU5" s="60"/>
      <c r="BV5" s="60"/>
      <c r="BW5" s="60"/>
      <c r="BX5" s="60"/>
      <c r="BY5" s="60"/>
      <c r="BZ5" s="60"/>
      <c r="CA5" s="60"/>
      <c r="CB5" s="51"/>
      <c r="CC5" s="60"/>
      <c r="CD5" s="60"/>
      <c r="CE5" s="60"/>
      <c r="CF5" s="60"/>
      <c r="CG5" s="60"/>
      <c r="CH5" s="73" t="str">
        <f t="shared" si="1"/>
        <v/>
      </c>
      <c r="CI5" s="71"/>
      <c r="CJ5" s="203" t="s">
        <v>521</v>
      </c>
      <c r="CK5" s="50"/>
      <c r="CL5" s="49"/>
      <c r="CM5" s="59"/>
      <c r="CN5" s="59"/>
      <c r="CO5" s="59"/>
      <c r="CP5" s="48"/>
      <c r="CQ5" s="59"/>
      <c r="CR5" s="59"/>
      <c r="CS5" s="59"/>
      <c r="CT5" s="50"/>
      <c r="CU5" s="59">
        <v>1</v>
      </c>
      <c r="CV5" s="59">
        <v>2</v>
      </c>
      <c r="CW5" s="59">
        <v>3</v>
      </c>
      <c r="CX5" s="48"/>
      <c r="CY5" s="59"/>
      <c r="CZ5" s="59"/>
      <c r="DA5" s="59"/>
      <c r="DB5" s="50"/>
      <c r="DC5" s="59"/>
      <c r="DD5" s="59"/>
      <c r="DE5" s="59"/>
      <c r="DF5" s="48"/>
      <c r="DG5" s="59"/>
      <c r="DH5" s="59"/>
      <c r="DI5" s="59"/>
      <c r="DJ5" s="50"/>
      <c r="DK5" s="59"/>
      <c r="DL5" s="59"/>
      <c r="DM5" s="59"/>
      <c r="DN5" s="48"/>
      <c r="DO5" s="59"/>
      <c r="DP5" s="59"/>
      <c r="DQ5" s="59"/>
      <c r="DR5" s="50"/>
      <c r="DS5" s="59"/>
      <c r="DT5" s="59"/>
      <c r="DU5" s="59"/>
      <c r="DV5" s="48"/>
      <c r="DW5" s="59"/>
      <c r="DX5" s="59"/>
      <c r="DY5" s="59"/>
      <c r="DZ5" s="70" t="str">
        <f t="shared" si="2"/>
        <v/>
      </c>
      <c r="EA5" s="60"/>
      <c r="EB5" s="123" t="str">
        <f t="shared" ref="EB5:EB33" si="6">IF(C5="","",CONCATENATE(C5,")"))</f>
        <v/>
      </c>
      <c r="EC5" s="59"/>
      <c r="ED5" s="59"/>
      <c r="EE5" s="59"/>
      <c r="EF5" s="59"/>
      <c r="EG5" s="59"/>
      <c r="EH5" s="70" t="str">
        <f t="shared" ref="EH5:EH33" si="7">IF(A5="","",CONCATENATE(A5,")"))</f>
        <v/>
      </c>
      <c r="EI5" s="60"/>
      <c r="EJ5" s="205" t="s">
        <v>521</v>
      </c>
      <c r="EK5" s="258">
        <f t="shared" ref="EK5:EK33" si="8">SUM(EL5:EO5)</f>
        <v>0</v>
      </c>
      <c r="EL5" s="64"/>
      <c r="EM5" s="64"/>
      <c r="EN5" s="64"/>
      <c r="EO5" s="64"/>
      <c r="EP5" s="52">
        <f>SUM(EQ5:ET5)</f>
        <v>0</v>
      </c>
      <c r="EQ5" s="64"/>
      <c r="ER5" s="64"/>
      <c r="ES5" s="64"/>
      <c r="ET5" s="64"/>
      <c r="EU5" s="53">
        <f>SUM(EV5:EY5)</f>
        <v>0</v>
      </c>
      <c r="EV5" s="64"/>
      <c r="EW5" s="64"/>
      <c r="EX5" s="64"/>
      <c r="EY5" s="64"/>
      <c r="EZ5" s="52">
        <f>SUM(FA5:FD5)</f>
        <v>0</v>
      </c>
      <c r="FA5" s="64"/>
      <c r="FB5" s="64"/>
      <c r="FC5" s="64"/>
      <c r="FD5" s="64"/>
      <c r="FE5" s="53">
        <f t="shared" ref="FE5:FE32" si="9">SUM(FF5:FI5)</f>
        <v>0</v>
      </c>
      <c r="FF5" s="64"/>
      <c r="FG5" s="64"/>
      <c r="FH5" s="64"/>
      <c r="FI5" s="64"/>
      <c r="FJ5" s="182">
        <f>SUM(FK5:FN5)</f>
        <v>0</v>
      </c>
      <c r="FK5" s="64"/>
      <c r="FL5" s="64"/>
      <c r="FM5" s="64"/>
      <c r="FN5" s="64"/>
      <c r="FO5" s="74" t="str">
        <f t="shared" ref="FO5:FO33" si="10">IF($A5="","",CONCATENATE($A5,")"))</f>
        <v/>
      </c>
      <c r="FP5" s="57"/>
      <c r="FQ5" s="206" t="s">
        <v>521</v>
      </c>
      <c r="FR5" s="50"/>
      <c r="FS5" s="59"/>
      <c r="FT5" s="59"/>
      <c r="FU5" s="48"/>
      <c r="FV5" s="60"/>
      <c r="FW5" s="65"/>
      <c r="FX5" s="65"/>
      <c r="FY5" s="60"/>
      <c r="FZ5" s="60"/>
      <c r="GA5" s="60"/>
      <c r="GB5" s="50"/>
      <c r="GC5" s="66"/>
      <c r="GD5" s="66"/>
      <c r="GE5" s="66"/>
      <c r="GF5" s="66"/>
      <c r="GG5" s="66"/>
      <c r="GH5" s="50"/>
      <c r="GI5" s="59"/>
      <c r="GJ5" s="59"/>
      <c r="GK5" s="59"/>
      <c r="GL5" s="59"/>
      <c r="GM5" s="59"/>
      <c r="GN5" s="146"/>
      <c r="GO5" s="72"/>
      <c r="GP5" s="72"/>
      <c r="GQ5" s="50"/>
      <c r="GR5" s="72"/>
      <c r="GS5" s="72"/>
      <c r="GT5" s="146"/>
      <c r="GU5" s="59"/>
      <c r="GV5" s="59"/>
      <c r="GW5" s="59"/>
      <c r="GX5" s="59"/>
      <c r="GY5" s="50"/>
      <c r="GZ5" s="66"/>
      <c r="HA5" s="66"/>
      <c r="HB5" s="74" t="str">
        <f t="shared" ref="HB5:HB33" si="11">IF($A5="","",CONCATENATE($A5,")"))</f>
        <v/>
      </c>
      <c r="HC5" s="58"/>
      <c r="HD5" s="50"/>
      <c r="HE5" s="60"/>
      <c r="HF5" s="60"/>
      <c r="HG5" s="162"/>
      <c r="HH5" s="48"/>
      <c r="HI5" s="66"/>
      <c r="HJ5" s="123" t="str">
        <f t="shared" si="3"/>
        <v/>
      </c>
      <c r="HK5" s="59"/>
      <c r="HL5" s="162"/>
      <c r="HM5" s="70" t="str">
        <f t="shared" ref="HM5:HM33" si="12">IF($A5="","",CONCATENATE($A5,")"))</f>
        <v/>
      </c>
      <c r="HN5" s="59"/>
      <c r="HO5" s="58"/>
      <c r="HP5" s="123" t="str">
        <f t="shared" ref="HP5:HP33" si="13">IF($A5="","",CONCATENATE($A5,")"))</f>
        <v/>
      </c>
      <c r="HQ5" s="59"/>
      <c r="HR5" s="59"/>
      <c r="HS5" s="137"/>
      <c r="HT5" s="183"/>
      <c r="HU5" s="60"/>
      <c r="HV5" s="60"/>
      <c r="HW5" s="148"/>
      <c r="HX5" s="185"/>
      <c r="HY5" s="60"/>
      <c r="HZ5" s="60"/>
      <c r="IA5" s="60"/>
      <c r="IB5" s="59"/>
      <c r="IC5" s="71"/>
      <c r="ID5" s="186"/>
      <c r="IE5" s="185"/>
      <c r="IF5" s="185"/>
      <c r="IG5" s="59"/>
      <c r="IH5" s="57"/>
      <c r="II5" s="183"/>
      <c r="IJ5" s="183"/>
      <c r="IK5" s="129"/>
      <c r="IL5" s="183"/>
      <c r="IM5" s="183"/>
      <c r="IN5" s="183"/>
      <c r="IO5" s="129"/>
      <c r="IP5" s="183"/>
      <c r="IQ5" s="183"/>
      <c r="IR5" s="129"/>
      <c r="IS5" s="183"/>
      <c r="IT5" s="183"/>
      <c r="IU5" s="57"/>
      <c r="IV5" s="183"/>
      <c r="IW5" s="183"/>
      <c r="IX5" s="183"/>
      <c r="IY5" s="183"/>
      <c r="IZ5" s="183"/>
      <c r="JA5" s="59"/>
      <c r="JB5" s="57"/>
      <c r="JC5" s="183"/>
      <c r="JD5" s="183"/>
      <c r="JE5" s="162"/>
      <c r="JF5" s="75" t="str">
        <f t="shared" ref="JF5:JF33" si="14">IF($A5="","",CONCATENATE($A5,")"))</f>
        <v/>
      </c>
      <c r="JG5" s="183"/>
      <c r="JH5" s="183"/>
      <c r="JI5" s="183"/>
      <c r="JJ5" s="183"/>
      <c r="JK5" s="183"/>
      <c r="JL5" s="183"/>
      <c r="JM5" s="74" t="str">
        <f t="shared" ref="JM5:JM33" si="15">IF($A5="","",CONCATENATE($A5,")"))</f>
        <v/>
      </c>
      <c r="JN5" s="60" t="s">
        <v>519</v>
      </c>
      <c r="JO5" s="162"/>
      <c r="JP5" s="50"/>
      <c r="JQ5" s="59"/>
      <c r="JR5" s="59"/>
      <c r="JS5" s="59"/>
      <c r="JT5" s="48"/>
      <c r="JU5" s="59"/>
      <c r="JV5" s="59"/>
      <c r="JW5" s="59"/>
      <c r="JX5" s="59"/>
      <c r="JY5" s="128"/>
      <c r="JZ5" s="162"/>
      <c r="KA5" s="48"/>
      <c r="KB5" s="59"/>
      <c r="KC5" s="50"/>
      <c r="KD5" s="67"/>
      <c r="KE5" s="67"/>
      <c r="KF5" s="67"/>
      <c r="KG5" s="67"/>
      <c r="KH5" s="67"/>
      <c r="KI5" s="67"/>
      <c r="KJ5" s="67"/>
      <c r="KK5" s="67"/>
      <c r="KL5" s="48"/>
      <c r="KM5" s="67"/>
      <c r="KN5" s="67"/>
      <c r="KO5" s="67"/>
      <c r="KP5" s="67"/>
      <c r="KQ5" s="67"/>
      <c r="KR5" s="67"/>
      <c r="KS5" s="67"/>
      <c r="KT5" s="67"/>
      <c r="KU5" s="50"/>
      <c r="KV5" s="67"/>
      <c r="KW5" s="67"/>
      <c r="KX5" s="47">
        <f t="shared" si="4"/>
        <v>0</v>
      </c>
      <c r="KY5" s="46"/>
      <c r="KZ5" s="46"/>
      <c r="LA5" s="45"/>
      <c r="LB5" s="98" t="s">
        <v>362</v>
      </c>
    </row>
    <row r="6" spans="1:314" ht="13" customHeight="1" thickBot="1" x14ac:dyDescent="0.35">
      <c r="A6" s="99"/>
      <c r="B6" s="47" t="str">
        <f t="shared" si="5"/>
        <v/>
      </c>
      <c r="C6" s="59"/>
      <c r="D6" s="60"/>
      <c r="E6" s="60"/>
      <c r="F6" s="60"/>
      <c r="G6" s="60"/>
      <c r="H6" s="58"/>
      <c r="I6" s="62"/>
      <c r="J6" s="61"/>
      <c r="K6" s="59"/>
      <c r="L6" s="59"/>
      <c r="M6" s="59"/>
      <c r="N6" s="59"/>
      <c r="O6" s="59"/>
      <c r="P6" s="59"/>
      <c r="Q6" s="59"/>
      <c r="R6" s="59"/>
      <c r="S6" s="59"/>
      <c r="T6" s="59"/>
      <c r="U6" s="59"/>
      <c r="V6" s="59"/>
      <c r="W6" s="59"/>
      <c r="X6" s="48"/>
      <c r="Y6" s="59"/>
      <c r="Z6" s="59"/>
      <c r="AA6" s="59"/>
      <c r="AB6" s="50"/>
      <c r="AC6" s="60"/>
      <c r="AD6" s="59"/>
      <c r="AE6" s="59"/>
      <c r="AF6" s="48"/>
      <c r="AG6" s="60"/>
      <c r="AH6" s="70" t="str">
        <f t="shared" si="0"/>
        <v/>
      </c>
      <c r="AI6" s="60"/>
      <c r="AJ6" s="60"/>
      <c r="AK6" s="60"/>
      <c r="AL6" s="48"/>
      <c r="AM6" s="60"/>
      <c r="AN6" s="60"/>
      <c r="AO6" s="60"/>
      <c r="AP6" s="60"/>
      <c r="AQ6" s="60"/>
      <c r="AR6" s="60"/>
      <c r="AS6" s="162"/>
      <c r="AT6" s="48"/>
      <c r="AU6" s="59"/>
      <c r="AV6" s="59"/>
      <c r="AW6" s="59"/>
      <c r="AX6" s="59"/>
      <c r="AY6" s="59"/>
      <c r="AZ6" s="59"/>
      <c r="BA6" s="59"/>
      <c r="BB6" s="59"/>
      <c r="BC6" s="59"/>
      <c r="BD6" s="59"/>
      <c r="BE6" s="59"/>
      <c r="BF6" s="59"/>
      <c r="BG6" s="59"/>
      <c r="BH6" s="59"/>
      <c r="BI6" s="50"/>
      <c r="BJ6" s="59"/>
      <c r="BK6" s="59"/>
      <c r="BL6" s="59"/>
      <c r="BM6" s="59"/>
      <c r="BN6" s="59"/>
      <c r="BO6" s="59"/>
      <c r="BP6" s="59"/>
      <c r="BQ6" s="59"/>
      <c r="BR6" s="59"/>
      <c r="BS6" s="59"/>
      <c r="BT6" s="48"/>
      <c r="BU6" s="60"/>
      <c r="BV6" s="60"/>
      <c r="BW6" s="60"/>
      <c r="BX6" s="60"/>
      <c r="BY6" s="60"/>
      <c r="BZ6" s="60"/>
      <c r="CA6" s="60"/>
      <c r="CB6" s="51"/>
      <c r="CC6" s="60"/>
      <c r="CD6" s="60"/>
      <c r="CE6" s="60"/>
      <c r="CF6" s="60"/>
      <c r="CG6" s="60"/>
      <c r="CH6" s="73" t="str">
        <f t="shared" si="1"/>
        <v/>
      </c>
      <c r="CI6" s="71"/>
      <c r="CJ6" s="203" t="s">
        <v>521</v>
      </c>
      <c r="CK6" s="56"/>
      <c r="CL6" s="49"/>
      <c r="CM6" s="59"/>
      <c r="CN6" s="59"/>
      <c r="CO6" s="59"/>
      <c r="CP6" s="48"/>
      <c r="CQ6" s="59"/>
      <c r="CR6" s="59"/>
      <c r="CS6" s="59"/>
      <c r="CT6" s="50"/>
      <c r="CU6" s="59">
        <v>1</v>
      </c>
      <c r="CV6" s="59">
        <v>2</v>
      </c>
      <c r="CW6" s="59">
        <v>3</v>
      </c>
      <c r="CX6" s="48"/>
      <c r="CY6" s="59"/>
      <c r="CZ6" s="59"/>
      <c r="DA6" s="59"/>
      <c r="DB6" s="50"/>
      <c r="DC6" s="59"/>
      <c r="DD6" s="59"/>
      <c r="DE6" s="59"/>
      <c r="DF6" s="48"/>
      <c r="DG6" s="59"/>
      <c r="DH6" s="59"/>
      <c r="DI6" s="59"/>
      <c r="DJ6" s="50"/>
      <c r="DK6" s="59"/>
      <c r="DL6" s="59"/>
      <c r="DM6" s="59"/>
      <c r="DN6" s="48"/>
      <c r="DO6" s="59"/>
      <c r="DP6" s="59"/>
      <c r="DQ6" s="59"/>
      <c r="DR6" s="50"/>
      <c r="DS6" s="59"/>
      <c r="DT6" s="59"/>
      <c r="DU6" s="59"/>
      <c r="DV6" s="48"/>
      <c r="DW6" s="59"/>
      <c r="DX6" s="59"/>
      <c r="DY6" s="59"/>
      <c r="DZ6" s="70" t="str">
        <f t="shared" si="2"/>
        <v/>
      </c>
      <c r="EA6" s="60"/>
      <c r="EB6" s="123" t="str">
        <f t="shared" si="6"/>
        <v/>
      </c>
      <c r="EC6" s="59"/>
      <c r="ED6" s="59"/>
      <c r="EE6" s="59"/>
      <c r="EF6" s="59"/>
      <c r="EG6" s="59"/>
      <c r="EH6" s="70" t="str">
        <f t="shared" si="7"/>
        <v/>
      </c>
      <c r="EI6" s="60"/>
      <c r="EJ6" s="205" t="s">
        <v>521</v>
      </c>
      <c r="EK6" s="258">
        <f t="shared" si="8"/>
        <v>0</v>
      </c>
      <c r="EL6" s="64"/>
      <c r="EM6" s="64"/>
      <c r="EN6" s="64"/>
      <c r="EO6" s="64"/>
      <c r="EP6" s="52">
        <f t="shared" ref="EP6:EP33" si="16">SUM(EQ6:ET6)</f>
        <v>0</v>
      </c>
      <c r="EQ6" s="64"/>
      <c r="ER6" s="64"/>
      <c r="ES6" s="64"/>
      <c r="ET6" s="64"/>
      <c r="EU6" s="53">
        <f t="shared" ref="EU6:EU33" si="17">SUM(EV6:EY6)</f>
        <v>0</v>
      </c>
      <c r="EV6" s="64"/>
      <c r="EW6" s="64"/>
      <c r="EX6" s="64"/>
      <c r="EY6" s="64"/>
      <c r="EZ6" s="52">
        <f t="shared" ref="EZ6:EZ33" si="18">SUM(FA6:FD6)</f>
        <v>0</v>
      </c>
      <c r="FA6" s="64"/>
      <c r="FB6" s="64"/>
      <c r="FC6" s="64"/>
      <c r="FD6" s="64"/>
      <c r="FE6" s="53">
        <f t="shared" si="9"/>
        <v>0</v>
      </c>
      <c r="FF6" s="64"/>
      <c r="FG6" s="64"/>
      <c r="FH6" s="64"/>
      <c r="FI6" s="64"/>
      <c r="FJ6" s="182">
        <f t="shared" ref="FJ6:FJ22" si="19">SUM(FK6:FN6)</f>
        <v>0</v>
      </c>
      <c r="FK6" s="64"/>
      <c r="FL6" s="64"/>
      <c r="FM6" s="64"/>
      <c r="FN6" s="64"/>
      <c r="FO6" s="74" t="str">
        <f t="shared" si="10"/>
        <v/>
      </c>
      <c r="FP6" s="57"/>
      <c r="FQ6" s="206" t="s">
        <v>521</v>
      </c>
      <c r="FR6" s="50"/>
      <c r="FS6" s="59"/>
      <c r="FT6" s="59"/>
      <c r="FU6" s="48"/>
      <c r="FV6" s="60"/>
      <c r="FW6" s="65"/>
      <c r="FX6" s="65"/>
      <c r="FY6" s="60"/>
      <c r="FZ6" s="60"/>
      <c r="GA6" s="60"/>
      <c r="GB6" s="50"/>
      <c r="GC6" s="66"/>
      <c r="GD6" s="66"/>
      <c r="GE6" s="66"/>
      <c r="GF6" s="66"/>
      <c r="GG6" s="66"/>
      <c r="GH6" s="50"/>
      <c r="GI6" s="59"/>
      <c r="GJ6" s="59"/>
      <c r="GK6" s="59"/>
      <c r="GL6" s="59"/>
      <c r="GM6" s="59"/>
      <c r="GN6" s="146"/>
      <c r="GO6" s="72"/>
      <c r="GP6" s="72"/>
      <c r="GQ6" s="50"/>
      <c r="GR6" s="72"/>
      <c r="GS6" s="72"/>
      <c r="GT6" s="146"/>
      <c r="GU6" s="59"/>
      <c r="GV6" s="59"/>
      <c r="GW6" s="59"/>
      <c r="GX6" s="59"/>
      <c r="GY6" s="50"/>
      <c r="GZ6" s="66"/>
      <c r="HA6" s="66"/>
      <c r="HB6" s="74" t="str">
        <f t="shared" si="11"/>
        <v/>
      </c>
      <c r="HC6" s="58"/>
      <c r="HD6" s="50"/>
      <c r="HE6" s="60"/>
      <c r="HF6" s="60"/>
      <c r="HG6" s="162"/>
      <c r="HH6" s="48"/>
      <c r="HI6" s="66"/>
      <c r="HJ6" s="123" t="str">
        <f t="shared" si="3"/>
        <v/>
      </c>
      <c r="HK6" s="59"/>
      <c r="HL6" s="162"/>
      <c r="HM6" s="70" t="str">
        <f t="shared" si="12"/>
        <v/>
      </c>
      <c r="HN6" s="59"/>
      <c r="HO6" s="58"/>
      <c r="HP6" s="123" t="str">
        <f t="shared" si="13"/>
        <v/>
      </c>
      <c r="HQ6" s="59"/>
      <c r="HR6" s="59"/>
      <c r="HS6" s="137"/>
      <c r="HT6" s="183"/>
      <c r="HU6" s="60"/>
      <c r="HV6" s="60"/>
      <c r="HW6" s="148"/>
      <c r="HX6" s="185"/>
      <c r="HY6" s="60"/>
      <c r="HZ6" s="60"/>
      <c r="IA6" s="60"/>
      <c r="IB6" s="59"/>
      <c r="IC6" s="71"/>
      <c r="ID6" s="186"/>
      <c r="IE6" s="185"/>
      <c r="IF6" s="185"/>
      <c r="IG6" s="59"/>
      <c r="IH6" s="57"/>
      <c r="II6" s="183"/>
      <c r="IJ6" s="183"/>
      <c r="IK6" s="129"/>
      <c r="IL6" s="183"/>
      <c r="IM6" s="183"/>
      <c r="IN6" s="183"/>
      <c r="IO6" s="129"/>
      <c r="IP6" s="183"/>
      <c r="IQ6" s="183"/>
      <c r="IR6" s="129"/>
      <c r="IS6" s="183"/>
      <c r="IT6" s="183"/>
      <c r="IU6" s="57"/>
      <c r="IV6" s="183"/>
      <c r="IW6" s="183"/>
      <c r="IX6" s="183"/>
      <c r="IY6" s="183"/>
      <c r="IZ6" s="183"/>
      <c r="JA6" s="59"/>
      <c r="JB6" s="57"/>
      <c r="JC6" s="183"/>
      <c r="JD6" s="183"/>
      <c r="JE6" s="162"/>
      <c r="JF6" s="75" t="str">
        <f t="shared" si="14"/>
        <v/>
      </c>
      <c r="JG6" s="183"/>
      <c r="JH6" s="183"/>
      <c r="JI6" s="183"/>
      <c r="JJ6" s="183"/>
      <c r="JK6" s="183"/>
      <c r="JL6" s="183"/>
      <c r="JM6" s="74" t="str">
        <f>IF($A6="","",CONCATENATE($A6,")"))</f>
        <v/>
      </c>
      <c r="JN6" s="60" t="s">
        <v>519</v>
      </c>
      <c r="JO6" s="162"/>
      <c r="JP6" s="50"/>
      <c r="JQ6" s="59"/>
      <c r="JR6" s="59"/>
      <c r="JS6" s="59"/>
      <c r="JT6" s="48"/>
      <c r="JU6" s="59"/>
      <c r="JV6" s="59"/>
      <c r="JW6" s="59"/>
      <c r="JX6" s="59"/>
      <c r="JY6" s="128"/>
      <c r="JZ6" s="162"/>
      <c r="KA6" s="48"/>
      <c r="KB6" s="59"/>
      <c r="KC6" s="50"/>
      <c r="KD6" s="67"/>
      <c r="KE6" s="67"/>
      <c r="KF6" s="67"/>
      <c r="KG6" s="67"/>
      <c r="KH6" s="67"/>
      <c r="KI6" s="67"/>
      <c r="KJ6" s="67"/>
      <c r="KK6" s="67"/>
      <c r="KL6" s="48"/>
      <c r="KM6" s="67"/>
      <c r="KN6" s="67"/>
      <c r="KO6" s="67"/>
      <c r="KP6" s="67"/>
      <c r="KQ6" s="67"/>
      <c r="KR6" s="67"/>
      <c r="KS6" s="67"/>
      <c r="KT6" s="67"/>
      <c r="KU6" s="50"/>
      <c r="KV6" s="67"/>
      <c r="KW6" s="68"/>
      <c r="KX6" s="47">
        <f t="shared" si="4"/>
        <v>0</v>
      </c>
      <c r="KY6" s="46"/>
      <c r="KZ6" s="46"/>
      <c r="LA6" s="45"/>
      <c r="LB6" s="98" t="s">
        <v>362</v>
      </c>
    </row>
    <row r="7" spans="1:314" ht="13" customHeight="1" thickBot="1" x14ac:dyDescent="0.35">
      <c r="A7" s="99"/>
      <c r="B7" s="47" t="str">
        <f t="shared" si="5"/>
        <v/>
      </c>
      <c r="C7" s="59"/>
      <c r="D7" s="60"/>
      <c r="E7" s="60"/>
      <c r="F7" s="60"/>
      <c r="G7" s="60"/>
      <c r="H7" s="58"/>
      <c r="I7" s="62"/>
      <c r="J7" s="61"/>
      <c r="K7" s="59"/>
      <c r="L7" s="59"/>
      <c r="M7" s="59"/>
      <c r="N7" s="59"/>
      <c r="O7" s="59"/>
      <c r="P7" s="59"/>
      <c r="Q7" s="59"/>
      <c r="R7" s="59"/>
      <c r="S7" s="59"/>
      <c r="T7" s="59"/>
      <c r="U7" s="59"/>
      <c r="V7" s="59"/>
      <c r="W7" s="59"/>
      <c r="X7" s="48"/>
      <c r="Y7" s="59"/>
      <c r="Z7" s="59"/>
      <c r="AA7" s="59"/>
      <c r="AB7" s="50"/>
      <c r="AC7" s="60"/>
      <c r="AD7" s="59"/>
      <c r="AE7" s="59"/>
      <c r="AF7" s="48"/>
      <c r="AG7" s="60"/>
      <c r="AH7" s="70" t="str">
        <f t="shared" si="0"/>
        <v/>
      </c>
      <c r="AI7" s="60"/>
      <c r="AJ7" s="60"/>
      <c r="AK7" s="60"/>
      <c r="AL7" s="48"/>
      <c r="AM7" s="60"/>
      <c r="AN7" s="60"/>
      <c r="AO7" s="60"/>
      <c r="AP7" s="60"/>
      <c r="AQ7" s="60"/>
      <c r="AR7" s="60"/>
      <c r="AS7" s="162"/>
      <c r="AT7" s="48"/>
      <c r="AU7" s="59"/>
      <c r="AV7" s="59"/>
      <c r="AW7" s="59"/>
      <c r="AX7" s="59"/>
      <c r="AY7" s="59"/>
      <c r="AZ7" s="59"/>
      <c r="BA7" s="59"/>
      <c r="BB7" s="59"/>
      <c r="BC7" s="59"/>
      <c r="BD7" s="59"/>
      <c r="BE7" s="59"/>
      <c r="BF7" s="59"/>
      <c r="BG7" s="59"/>
      <c r="BH7" s="59"/>
      <c r="BI7" s="50"/>
      <c r="BJ7" s="59"/>
      <c r="BK7" s="59"/>
      <c r="BL7" s="59"/>
      <c r="BM7" s="59"/>
      <c r="BN7" s="59"/>
      <c r="BO7" s="59"/>
      <c r="BP7" s="59"/>
      <c r="BQ7" s="59"/>
      <c r="BR7" s="59"/>
      <c r="BS7" s="59"/>
      <c r="BT7" s="48"/>
      <c r="BU7" s="60"/>
      <c r="BV7" s="60"/>
      <c r="BW7" s="60"/>
      <c r="BX7" s="60"/>
      <c r="BY7" s="60"/>
      <c r="BZ7" s="60"/>
      <c r="CA7" s="60"/>
      <c r="CB7" s="51"/>
      <c r="CC7" s="60"/>
      <c r="CD7" s="60"/>
      <c r="CE7" s="60"/>
      <c r="CF7" s="60"/>
      <c r="CG7" s="60"/>
      <c r="CH7" s="73" t="str">
        <f t="shared" si="1"/>
        <v/>
      </c>
      <c r="CI7" s="71"/>
      <c r="CJ7" s="203" t="s">
        <v>521</v>
      </c>
      <c r="CK7" s="56"/>
      <c r="CL7" s="49"/>
      <c r="CM7" s="59"/>
      <c r="CN7" s="59"/>
      <c r="CO7" s="59"/>
      <c r="CP7" s="48"/>
      <c r="CQ7" s="59"/>
      <c r="CR7" s="59"/>
      <c r="CS7" s="59"/>
      <c r="CT7" s="50"/>
      <c r="CU7" s="59">
        <v>1</v>
      </c>
      <c r="CV7" s="59">
        <v>2</v>
      </c>
      <c r="CW7" s="59">
        <v>3</v>
      </c>
      <c r="CX7" s="48"/>
      <c r="CY7" s="59"/>
      <c r="CZ7" s="59"/>
      <c r="DA7" s="59"/>
      <c r="DB7" s="50"/>
      <c r="DC7" s="59"/>
      <c r="DD7" s="59"/>
      <c r="DE7" s="59"/>
      <c r="DF7" s="48"/>
      <c r="DG7" s="59"/>
      <c r="DH7" s="59"/>
      <c r="DI7" s="59"/>
      <c r="DJ7" s="50"/>
      <c r="DK7" s="59"/>
      <c r="DL7" s="59"/>
      <c r="DM7" s="59"/>
      <c r="DN7" s="48"/>
      <c r="DO7" s="59"/>
      <c r="DP7" s="59"/>
      <c r="DQ7" s="59"/>
      <c r="DR7" s="50"/>
      <c r="DS7" s="59"/>
      <c r="DT7" s="59"/>
      <c r="DU7" s="59"/>
      <c r="DV7" s="48"/>
      <c r="DW7" s="59"/>
      <c r="DX7" s="59"/>
      <c r="DY7" s="59"/>
      <c r="DZ7" s="70" t="str">
        <f t="shared" si="2"/>
        <v/>
      </c>
      <c r="EA7" s="60"/>
      <c r="EB7" s="123" t="str">
        <f t="shared" si="6"/>
        <v/>
      </c>
      <c r="EC7" s="59"/>
      <c r="ED7" s="59"/>
      <c r="EE7" s="59"/>
      <c r="EF7" s="59"/>
      <c r="EG7" s="59"/>
      <c r="EH7" s="70" t="str">
        <f t="shared" si="7"/>
        <v/>
      </c>
      <c r="EI7" s="60"/>
      <c r="EJ7" s="205" t="s">
        <v>521</v>
      </c>
      <c r="EK7" s="258">
        <f t="shared" si="8"/>
        <v>0</v>
      </c>
      <c r="EL7" s="64"/>
      <c r="EM7" s="64"/>
      <c r="EN7" s="64"/>
      <c r="EO7" s="64"/>
      <c r="EP7" s="52">
        <f t="shared" si="16"/>
        <v>0</v>
      </c>
      <c r="EQ7" s="64"/>
      <c r="ER7" s="64"/>
      <c r="ES7" s="64"/>
      <c r="ET7" s="64"/>
      <c r="EU7" s="53">
        <f t="shared" si="17"/>
        <v>0</v>
      </c>
      <c r="EV7" s="64"/>
      <c r="EW7" s="64"/>
      <c r="EX7" s="64"/>
      <c r="EY7" s="64"/>
      <c r="EZ7" s="52">
        <f t="shared" si="18"/>
        <v>0</v>
      </c>
      <c r="FA7" s="64"/>
      <c r="FB7" s="64"/>
      <c r="FC7" s="64"/>
      <c r="FD7" s="64"/>
      <c r="FE7" s="53">
        <f t="shared" si="9"/>
        <v>0</v>
      </c>
      <c r="FF7" s="64"/>
      <c r="FG7" s="64"/>
      <c r="FH7" s="64"/>
      <c r="FI7" s="64"/>
      <c r="FJ7" s="182">
        <f t="shared" si="19"/>
        <v>0</v>
      </c>
      <c r="FK7" s="64"/>
      <c r="FL7" s="64"/>
      <c r="FM7" s="64"/>
      <c r="FN7" s="64"/>
      <c r="FO7" s="74" t="str">
        <f t="shared" si="10"/>
        <v/>
      </c>
      <c r="FP7" s="57"/>
      <c r="FQ7" s="206" t="s">
        <v>521</v>
      </c>
      <c r="FR7" s="50"/>
      <c r="FS7" s="59"/>
      <c r="FT7" s="59"/>
      <c r="FU7" s="48"/>
      <c r="FV7" s="60"/>
      <c r="FW7" s="65"/>
      <c r="FX7" s="65"/>
      <c r="FY7" s="60"/>
      <c r="FZ7" s="60"/>
      <c r="GA7" s="60"/>
      <c r="GB7" s="50"/>
      <c r="GC7" s="66"/>
      <c r="GD7" s="66"/>
      <c r="GE7" s="66"/>
      <c r="GF7" s="66"/>
      <c r="GG7" s="66"/>
      <c r="GH7" s="50"/>
      <c r="GI7" s="59"/>
      <c r="GJ7" s="59"/>
      <c r="GK7" s="59"/>
      <c r="GL7" s="59"/>
      <c r="GM7" s="59"/>
      <c r="GN7" s="146"/>
      <c r="GO7" s="72"/>
      <c r="GP7" s="72"/>
      <c r="GQ7" s="50"/>
      <c r="GR7" s="72"/>
      <c r="GS7" s="72"/>
      <c r="GT7" s="146"/>
      <c r="GU7" s="59"/>
      <c r="GV7" s="59"/>
      <c r="GW7" s="59"/>
      <c r="GX7" s="59"/>
      <c r="GY7" s="50"/>
      <c r="GZ7" s="66"/>
      <c r="HA7" s="66"/>
      <c r="HB7" s="74" t="str">
        <f t="shared" si="11"/>
        <v/>
      </c>
      <c r="HC7" s="58"/>
      <c r="HD7" s="50"/>
      <c r="HE7" s="60"/>
      <c r="HF7" s="60"/>
      <c r="HG7" s="162"/>
      <c r="HH7" s="48"/>
      <c r="HI7" s="66"/>
      <c r="HJ7" s="123" t="str">
        <f t="shared" si="3"/>
        <v/>
      </c>
      <c r="HK7" s="59"/>
      <c r="HL7" s="162"/>
      <c r="HM7" s="70" t="str">
        <f t="shared" si="12"/>
        <v/>
      </c>
      <c r="HN7" s="59"/>
      <c r="HO7" s="58"/>
      <c r="HP7" s="123" t="str">
        <f t="shared" si="13"/>
        <v/>
      </c>
      <c r="HQ7" s="59"/>
      <c r="HR7" s="59"/>
      <c r="HS7" s="137"/>
      <c r="HT7" s="183"/>
      <c r="HU7" s="60"/>
      <c r="HV7" s="60"/>
      <c r="HW7" s="148"/>
      <c r="HX7" s="185"/>
      <c r="HY7" s="60"/>
      <c r="HZ7" s="60"/>
      <c r="IA7" s="60"/>
      <c r="IB7" s="59"/>
      <c r="IC7" s="71"/>
      <c r="ID7" s="186"/>
      <c r="IE7" s="185"/>
      <c r="IF7" s="185"/>
      <c r="IG7" s="59"/>
      <c r="IH7" s="57"/>
      <c r="II7" s="183"/>
      <c r="IJ7" s="183"/>
      <c r="IK7" s="129"/>
      <c r="IL7" s="183"/>
      <c r="IM7" s="183"/>
      <c r="IN7" s="183"/>
      <c r="IO7" s="129"/>
      <c r="IP7" s="183"/>
      <c r="IQ7" s="183"/>
      <c r="IR7" s="129"/>
      <c r="IS7" s="183"/>
      <c r="IT7" s="183"/>
      <c r="IU7" s="57"/>
      <c r="IV7" s="183"/>
      <c r="IW7" s="183"/>
      <c r="IX7" s="183"/>
      <c r="IY7" s="183"/>
      <c r="IZ7" s="183"/>
      <c r="JA7" s="59"/>
      <c r="JB7" s="57"/>
      <c r="JC7" s="183"/>
      <c r="JD7" s="183"/>
      <c r="JE7" s="162"/>
      <c r="JF7" s="75" t="str">
        <f t="shared" si="14"/>
        <v/>
      </c>
      <c r="JG7" s="183"/>
      <c r="JH7" s="183"/>
      <c r="JI7" s="183"/>
      <c r="JJ7" s="183"/>
      <c r="JK7" s="183"/>
      <c r="JL7" s="183"/>
      <c r="JM7" s="74" t="str">
        <f t="shared" si="15"/>
        <v/>
      </c>
      <c r="JN7" s="60" t="s">
        <v>519</v>
      </c>
      <c r="JO7" s="162"/>
      <c r="JP7" s="50"/>
      <c r="JQ7" s="59"/>
      <c r="JR7" s="59"/>
      <c r="JS7" s="59"/>
      <c r="JT7" s="48"/>
      <c r="JU7" s="59"/>
      <c r="JV7" s="59"/>
      <c r="JW7" s="59"/>
      <c r="JX7" s="59"/>
      <c r="JY7" s="128"/>
      <c r="JZ7" s="162"/>
      <c r="KA7" s="48"/>
      <c r="KB7" s="59"/>
      <c r="KC7" s="50"/>
      <c r="KD7" s="67"/>
      <c r="KE7" s="67"/>
      <c r="KF7" s="67"/>
      <c r="KG7" s="67"/>
      <c r="KH7" s="67"/>
      <c r="KI7" s="67"/>
      <c r="KJ7" s="67"/>
      <c r="KK7" s="67"/>
      <c r="KL7" s="48"/>
      <c r="KM7" s="67"/>
      <c r="KN7" s="67"/>
      <c r="KO7" s="67"/>
      <c r="KP7" s="67"/>
      <c r="KQ7" s="67"/>
      <c r="KR7" s="67"/>
      <c r="KS7" s="67"/>
      <c r="KT7" s="67"/>
      <c r="KU7" s="50"/>
      <c r="KV7" s="67"/>
      <c r="KW7" s="67"/>
      <c r="KX7" s="47">
        <f t="shared" si="4"/>
        <v>0</v>
      </c>
      <c r="KY7" s="46"/>
      <c r="KZ7" s="46"/>
      <c r="LA7" s="45"/>
      <c r="LB7" s="98" t="s">
        <v>362</v>
      </c>
    </row>
    <row r="8" spans="1:314" ht="13" customHeight="1" thickBot="1" x14ac:dyDescent="0.35">
      <c r="A8" s="99"/>
      <c r="B8" s="47" t="str">
        <f t="shared" si="5"/>
        <v/>
      </c>
      <c r="C8" s="59"/>
      <c r="D8" s="60"/>
      <c r="E8" s="60"/>
      <c r="F8" s="60"/>
      <c r="G8" s="60"/>
      <c r="H8" s="58"/>
      <c r="I8" s="62"/>
      <c r="J8" s="61"/>
      <c r="K8" s="59"/>
      <c r="L8" s="59"/>
      <c r="M8" s="59"/>
      <c r="N8" s="59"/>
      <c r="O8" s="59"/>
      <c r="P8" s="59"/>
      <c r="Q8" s="59"/>
      <c r="R8" s="59"/>
      <c r="S8" s="59"/>
      <c r="T8" s="59"/>
      <c r="U8" s="59"/>
      <c r="V8" s="59"/>
      <c r="W8" s="59"/>
      <c r="X8" s="48"/>
      <c r="Y8" s="59"/>
      <c r="Z8" s="59"/>
      <c r="AA8" s="59"/>
      <c r="AB8" s="50"/>
      <c r="AC8" s="60"/>
      <c r="AD8" s="59"/>
      <c r="AE8" s="59"/>
      <c r="AF8" s="48"/>
      <c r="AG8" s="60"/>
      <c r="AH8" s="70" t="str">
        <f t="shared" si="0"/>
        <v/>
      </c>
      <c r="AI8" s="60"/>
      <c r="AJ8" s="60"/>
      <c r="AK8" s="60"/>
      <c r="AL8" s="48"/>
      <c r="AM8" s="60"/>
      <c r="AN8" s="60"/>
      <c r="AO8" s="60"/>
      <c r="AP8" s="60"/>
      <c r="AQ8" s="60"/>
      <c r="AR8" s="60"/>
      <c r="AS8" s="162"/>
      <c r="AT8" s="48"/>
      <c r="AU8" s="59"/>
      <c r="AV8" s="59"/>
      <c r="AW8" s="59"/>
      <c r="AX8" s="59"/>
      <c r="AY8" s="59"/>
      <c r="AZ8" s="59"/>
      <c r="BA8" s="59"/>
      <c r="BB8" s="59"/>
      <c r="BC8" s="59"/>
      <c r="BD8" s="59"/>
      <c r="BE8" s="59"/>
      <c r="BF8" s="59"/>
      <c r="BG8" s="59"/>
      <c r="BH8" s="59"/>
      <c r="BI8" s="50"/>
      <c r="BJ8" s="59"/>
      <c r="BK8" s="59"/>
      <c r="BL8" s="59"/>
      <c r="BM8" s="59"/>
      <c r="BN8" s="59"/>
      <c r="BO8" s="59"/>
      <c r="BP8" s="59"/>
      <c r="BQ8" s="59"/>
      <c r="BR8" s="59"/>
      <c r="BS8" s="59"/>
      <c r="BT8" s="48"/>
      <c r="BU8" s="60"/>
      <c r="BV8" s="60"/>
      <c r="BW8" s="60"/>
      <c r="BX8" s="60"/>
      <c r="BY8" s="60"/>
      <c r="BZ8" s="60"/>
      <c r="CA8" s="60"/>
      <c r="CB8" s="51"/>
      <c r="CC8" s="60"/>
      <c r="CD8" s="60"/>
      <c r="CE8" s="60"/>
      <c r="CF8" s="60"/>
      <c r="CG8" s="60"/>
      <c r="CH8" s="73" t="str">
        <f t="shared" si="1"/>
        <v/>
      </c>
      <c r="CI8" s="71"/>
      <c r="CJ8" s="203" t="s">
        <v>521</v>
      </c>
      <c r="CK8" s="56"/>
      <c r="CL8" s="49"/>
      <c r="CM8" s="59"/>
      <c r="CN8" s="59"/>
      <c r="CO8" s="59"/>
      <c r="CP8" s="48"/>
      <c r="CQ8" s="59"/>
      <c r="CR8" s="59"/>
      <c r="CS8" s="59"/>
      <c r="CT8" s="50"/>
      <c r="CU8" s="59">
        <v>1</v>
      </c>
      <c r="CV8" s="59">
        <v>2</v>
      </c>
      <c r="CW8" s="59">
        <v>3</v>
      </c>
      <c r="CX8" s="48"/>
      <c r="CY8" s="59"/>
      <c r="CZ8" s="59"/>
      <c r="DA8" s="59"/>
      <c r="DB8" s="50"/>
      <c r="DC8" s="59"/>
      <c r="DD8" s="59"/>
      <c r="DE8" s="59"/>
      <c r="DF8" s="48"/>
      <c r="DG8" s="59"/>
      <c r="DH8" s="59"/>
      <c r="DI8" s="59"/>
      <c r="DJ8" s="50"/>
      <c r="DK8" s="59"/>
      <c r="DL8" s="59"/>
      <c r="DM8" s="59"/>
      <c r="DN8" s="48"/>
      <c r="DO8" s="59"/>
      <c r="DP8" s="59"/>
      <c r="DQ8" s="59"/>
      <c r="DR8" s="50"/>
      <c r="DS8" s="59"/>
      <c r="DT8" s="59"/>
      <c r="DU8" s="59"/>
      <c r="DV8" s="48"/>
      <c r="DW8" s="59"/>
      <c r="DX8" s="59"/>
      <c r="DY8" s="59"/>
      <c r="DZ8" s="70" t="str">
        <f t="shared" si="2"/>
        <v/>
      </c>
      <c r="EA8" s="60"/>
      <c r="EB8" s="123" t="str">
        <f t="shared" si="6"/>
        <v/>
      </c>
      <c r="EC8" s="59"/>
      <c r="ED8" s="59"/>
      <c r="EE8" s="59"/>
      <c r="EF8" s="59"/>
      <c r="EG8" s="59"/>
      <c r="EH8" s="70" t="str">
        <f t="shared" si="7"/>
        <v/>
      </c>
      <c r="EI8" s="60"/>
      <c r="EJ8" s="205" t="s">
        <v>521</v>
      </c>
      <c r="EK8" s="258">
        <f t="shared" si="8"/>
        <v>0</v>
      </c>
      <c r="EL8" s="64"/>
      <c r="EM8" s="64"/>
      <c r="EN8" s="64"/>
      <c r="EO8" s="64"/>
      <c r="EP8" s="52">
        <f t="shared" si="16"/>
        <v>0</v>
      </c>
      <c r="EQ8" s="64"/>
      <c r="ER8" s="64"/>
      <c r="ES8" s="64"/>
      <c r="ET8" s="64"/>
      <c r="EU8" s="53">
        <f t="shared" si="17"/>
        <v>0</v>
      </c>
      <c r="EV8" s="64"/>
      <c r="EW8" s="64"/>
      <c r="EX8" s="64"/>
      <c r="EY8" s="64"/>
      <c r="EZ8" s="52">
        <f t="shared" si="18"/>
        <v>0</v>
      </c>
      <c r="FA8" s="64"/>
      <c r="FB8" s="64"/>
      <c r="FC8" s="64"/>
      <c r="FD8" s="64"/>
      <c r="FE8" s="53">
        <f t="shared" si="9"/>
        <v>0</v>
      </c>
      <c r="FF8" s="64"/>
      <c r="FG8" s="64"/>
      <c r="FH8" s="64"/>
      <c r="FI8" s="64"/>
      <c r="FJ8" s="182">
        <f t="shared" si="19"/>
        <v>0</v>
      </c>
      <c r="FK8" s="64"/>
      <c r="FL8" s="64"/>
      <c r="FM8" s="64"/>
      <c r="FN8" s="64"/>
      <c r="FO8" s="74" t="str">
        <f t="shared" si="10"/>
        <v/>
      </c>
      <c r="FP8" s="57"/>
      <c r="FQ8" s="206" t="s">
        <v>521</v>
      </c>
      <c r="FR8" s="50"/>
      <c r="FS8" s="59"/>
      <c r="FT8" s="59"/>
      <c r="FU8" s="48"/>
      <c r="FV8" s="60"/>
      <c r="FW8" s="65"/>
      <c r="FX8" s="65"/>
      <c r="FY8" s="60"/>
      <c r="FZ8" s="60"/>
      <c r="GA8" s="60"/>
      <c r="GB8" s="50"/>
      <c r="GC8" s="66"/>
      <c r="GD8" s="66"/>
      <c r="GE8" s="66"/>
      <c r="GF8" s="66"/>
      <c r="GG8" s="66"/>
      <c r="GH8" s="50"/>
      <c r="GI8" s="59"/>
      <c r="GJ8" s="59"/>
      <c r="GK8" s="59"/>
      <c r="GL8" s="59"/>
      <c r="GM8" s="59"/>
      <c r="GN8" s="146"/>
      <c r="GO8" s="72"/>
      <c r="GP8" s="72"/>
      <c r="GQ8" s="50"/>
      <c r="GR8" s="72"/>
      <c r="GS8" s="72"/>
      <c r="GT8" s="146"/>
      <c r="GU8" s="59"/>
      <c r="GV8" s="59"/>
      <c r="GW8" s="59"/>
      <c r="GX8" s="59"/>
      <c r="GY8" s="50"/>
      <c r="GZ8" s="66"/>
      <c r="HA8" s="66"/>
      <c r="HB8" s="74" t="str">
        <f t="shared" si="11"/>
        <v/>
      </c>
      <c r="HC8" s="58"/>
      <c r="HD8" s="50"/>
      <c r="HE8" s="60"/>
      <c r="HF8" s="60"/>
      <c r="HG8" s="162"/>
      <c r="HH8" s="48"/>
      <c r="HI8" s="66"/>
      <c r="HJ8" s="123" t="str">
        <f t="shared" si="3"/>
        <v/>
      </c>
      <c r="HK8" s="59"/>
      <c r="HL8" s="162"/>
      <c r="HM8" s="70" t="str">
        <f t="shared" si="12"/>
        <v/>
      </c>
      <c r="HN8" s="59"/>
      <c r="HO8" s="58"/>
      <c r="HP8" s="123" t="str">
        <f t="shared" si="13"/>
        <v/>
      </c>
      <c r="HQ8" s="59"/>
      <c r="HR8" s="59"/>
      <c r="HS8" s="137"/>
      <c r="HT8" s="183"/>
      <c r="HU8" s="60"/>
      <c r="HV8" s="60"/>
      <c r="HW8" s="148"/>
      <c r="HX8" s="185"/>
      <c r="HY8" s="60"/>
      <c r="HZ8" s="60"/>
      <c r="IA8" s="60"/>
      <c r="IB8" s="59"/>
      <c r="IC8" s="71"/>
      <c r="ID8" s="186"/>
      <c r="IE8" s="185"/>
      <c r="IF8" s="185"/>
      <c r="IG8" s="59"/>
      <c r="IH8" s="57"/>
      <c r="II8" s="183"/>
      <c r="IJ8" s="183"/>
      <c r="IK8" s="129"/>
      <c r="IL8" s="183"/>
      <c r="IM8" s="183"/>
      <c r="IN8" s="183"/>
      <c r="IO8" s="129"/>
      <c r="IP8" s="183"/>
      <c r="IQ8" s="183"/>
      <c r="IR8" s="129"/>
      <c r="IS8" s="183"/>
      <c r="IT8" s="183"/>
      <c r="IU8" s="57"/>
      <c r="IV8" s="183"/>
      <c r="IW8" s="183"/>
      <c r="IX8" s="183"/>
      <c r="IY8" s="183"/>
      <c r="IZ8" s="183"/>
      <c r="JA8" s="59"/>
      <c r="JB8" s="57"/>
      <c r="JC8" s="183"/>
      <c r="JD8" s="183"/>
      <c r="JE8" s="162"/>
      <c r="JF8" s="75" t="str">
        <f t="shared" si="14"/>
        <v/>
      </c>
      <c r="JG8" s="183"/>
      <c r="JH8" s="183"/>
      <c r="JI8" s="183"/>
      <c r="JJ8" s="183"/>
      <c r="JK8" s="183"/>
      <c r="JL8" s="183"/>
      <c r="JM8" s="74" t="str">
        <f t="shared" si="15"/>
        <v/>
      </c>
      <c r="JN8" s="60" t="s">
        <v>519</v>
      </c>
      <c r="JO8" s="162"/>
      <c r="JP8" s="50"/>
      <c r="JQ8" s="59"/>
      <c r="JR8" s="59"/>
      <c r="JS8" s="59"/>
      <c r="JT8" s="48"/>
      <c r="JU8" s="59"/>
      <c r="JV8" s="59"/>
      <c r="JW8" s="59"/>
      <c r="JX8" s="59"/>
      <c r="JY8" s="128"/>
      <c r="JZ8" s="162"/>
      <c r="KA8" s="48"/>
      <c r="KB8" s="59"/>
      <c r="KC8" s="50"/>
      <c r="KD8" s="67"/>
      <c r="KE8" s="67"/>
      <c r="KF8" s="67"/>
      <c r="KG8" s="67"/>
      <c r="KH8" s="67"/>
      <c r="KI8" s="67"/>
      <c r="KJ8" s="67"/>
      <c r="KK8" s="67"/>
      <c r="KL8" s="48"/>
      <c r="KM8" s="67"/>
      <c r="KN8" s="67"/>
      <c r="KO8" s="67"/>
      <c r="KP8" s="67"/>
      <c r="KQ8" s="67"/>
      <c r="KR8" s="67"/>
      <c r="KS8" s="67"/>
      <c r="KT8" s="67"/>
      <c r="KU8" s="50"/>
      <c r="KV8" s="67"/>
      <c r="KW8" s="67"/>
      <c r="KX8" s="47">
        <f t="shared" si="4"/>
        <v>0</v>
      </c>
      <c r="KY8" s="46"/>
      <c r="KZ8" s="46"/>
      <c r="LA8" s="45"/>
      <c r="LB8" s="98" t="s">
        <v>362</v>
      </c>
    </row>
    <row r="9" spans="1:314" ht="13" customHeight="1" thickBot="1" x14ac:dyDescent="0.35">
      <c r="A9" s="99"/>
      <c r="B9" s="47" t="str">
        <f t="shared" si="5"/>
        <v/>
      </c>
      <c r="C9" s="59"/>
      <c r="D9" s="60"/>
      <c r="E9" s="60"/>
      <c r="F9" s="60"/>
      <c r="G9" s="60"/>
      <c r="H9" s="58"/>
      <c r="I9" s="62"/>
      <c r="J9" s="61"/>
      <c r="K9" s="59"/>
      <c r="L9" s="59"/>
      <c r="M9" s="59"/>
      <c r="N9" s="59"/>
      <c r="O9" s="59"/>
      <c r="P9" s="59"/>
      <c r="Q9" s="59"/>
      <c r="R9" s="59"/>
      <c r="S9" s="59"/>
      <c r="T9" s="59"/>
      <c r="U9" s="59"/>
      <c r="V9" s="59"/>
      <c r="W9" s="59"/>
      <c r="X9" s="48"/>
      <c r="Y9" s="59"/>
      <c r="Z9" s="59"/>
      <c r="AA9" s="59"/>
      <c r="AB9" s="50"/>
      <c r="AC9" s="60"/>
      <c r="AD9" s="59"/>
      <c r="AE9" s="59"/>
      <c r="AF9" s="48"/>
      <c r="AG9" s="60"/>
      <c r="AH9" s="70" t="str">
        <f t="shared" si="0"/>
        <v/>
      </c>
      <c r="AI9" s="60"/>
      <c r="AJ9" s="60"/>
      <c r="AK9" s="60"/>
      <c r="AL9" s="48"/>
      <c r="AM9" s="60"/>
      <c r="AN9" s="60"/>
      <c r="AO9" s="60"/>
      <c r="AP9" s="60"/>
      <c r="AQ9" s="60"/>
      <c r="AR9" s="60"/>
      <c r="AS9" s="162"/>
      <c r="AT9" s="48"/>
      <c r="AU9" s="59"/>
      <c r="AV9" s="59"/>
      <c r="AW9" s="59"/>
      <c r="AX9" s="59"/>
      <c r="AY9" s="59"/>
      <c r="AZ9" s="59"/>
      <c r="BA9" s="59"/>
      <c r="BB9" s="59"/>
      <c r="BC9" s="59"/>
      <c r="BD9" s="59"/>
      <c r="BE9" s="59"/>
      <c r="BF9" s="59"/>
      <c r="BG9" s="59"/>
      <c r="BH9" s="59"/>
      <c r="BI9" s="50"/>
      <c r="BJ9" s="59"/>
      <c r="BK9" s="59"/>
      <c r="BL9" s="59"/>
      <c r="BM9" s="59"/>
      <c r="BN9" s="59"/>
      <c r="BO9" s="59"/>
      <c r="BP9" s="59"/>
      <c r="BQ9" s="59"/>
      <c r="BR9" s="59"/>
      <c r="BS9" s="59"/>
      <c r="BT9" s="48"/>
      <c r="BU9" s="60"/>
      <c r="BV9" s="60"/>
      <c r="BW9" s="60"/>
      <c r="BX9" s="60"/>
      <c r="BY9" s="60"/>
      <c r="BZ9" s="60"/>
      <c r="CA9" s="60"/>
      <c r="CB9" s="51"/>
      <c r="CC9" s="60"/>
      <c r="CD9" s="60"/>
      <c r="CE9" s="60"/>
      <c r="CF9" s="60"/>
      <c r="CG9" s="60"/>
      <c r="CH9" s="73" t="str">
        <f t="shared" si="1"/>
        <v/>
      </c>
      <c r="CI9" s="71"/>
      <c r="CJ9" s="203" t="s">
        <v>521</v>
      </c>
      <c r="CK9" s="56"/>
      <c r="CL9" s="49"/>
      <c r="CM9" s="59"/>
      <c r="CN9" s="59"/>
      <c r="CO9" s="59"/>
      <c r="CP9" s="48"/>
      <c r="CQ9" s="59"/>
      <c r="CR9" s="59"/>
      <c r="CS9" s="59"/>
      <c r="CT9" s="50"/>
      <c r="CU9" s="59">
        <v>1</v>
      </c>
      <c r="CV9" s="59">
        <v>2</v>
      </c>
      <c r="CW9" s="59">
        <v>3</v>
      </c>
      <c r="CX9" s="48"/>
      <c r="CY9" s="59"/>
      <c r="CZ9" s="59"/>
      <c r="DA9" s="59"/>
      <c r="DB9" s="50"/>
      <c r="DC9" s="59"/>
      <c r="DD9" s="59"/>
      <c r="DE9" s="59"/>
      <c r="DF9" s="48"/>
      <c r="DG9" s="59"/>
      <c r="DH9" s="59"/>
      <c r="DI9" s="59"/>
      <c r="DJ9" s="50"/>
      <c r="DK9" s="59"/>
      <c r="DL9" s="59"/>
      <c r="DM9" s="59"/>
      <c r="DN9" s="48"/>
      <c r="DO9" s="59"/>
      <c r="DP9" s="59"/>
      <c r="DQ9" s="59"/>
      <c r="DR9" s="50"/>
      <c r="DS9" s="59"/>
      <c r="DT9" s="59"/>
      <c r="DU9" s="59"/>
      <c r="DV9" s="48"/>
      <c r="DW9" s="59"/>
      <c r="DX9" s="59"/>
      <c r="DY9" s="59"/>
      <c r="DZ9" s="70" t="str">
        <f t="shared" si="2"/>
        <v/>
      </c>
      <c r="EA9" s="60"/>
      <c r="EB9" s="123" t="str">
        <f t="shared" si="6"/>
        <v/>
      </c>
      <c r="EC9" s="59"/>
      <c r="ED9" s="59"/>
      <c r="EE9" s="59"/>
      <c r="EF9" s="59"/>
      <c r="EG9" s="59"/>
      <c r="EH9" s="70" t="str">
        <f t="shared" si="7"/>
        <v/>
      </c>
      <c r="EI9" s="60"/>
      <c r="EJ9" s="205" t="s">
        <v>521</v>
      </c>
      <c r="EK9" s="258">
        <f t="shared" si="8"/>
        <v>0</v>
      </c>
      <c r="EL9" s="64"/>
      <c r="EM9" s="64"/>
      <c r="EN9" s="64"/>
      <c r="EO9" s="64"/>
      <c r="EP9" s="52">
        <f t="shared" si="16"/>
        <v>0</v>
      </c>
      <c r="EQ9" s="64"/>
      <c r="ER9" s="64"/>
      <c r="ES9" s="64"/>
      <c r="ET9" s="64"/>
      <c r="EU9" s="53">
        <f t="shared" si="17"/>
        <v>0</v>
      </c>
      <c r="EV9" s="64"/>
      <c r="EW9" s="64"/>
      <c r="EX9" s="64"/>
      <c r="EY9" s="64"/>
      <c r="EZ9" s="52">
        <f t="shared" si="18"/>
        <v>0</v>
      </c>
      <c r="FA9" s="64"/>
      <c r="FB9" s="64"/>
      <c r="FC9" s="64"/>
      <c r="FD9" s="64"/>
      <c r="FE9" s="53">
        <f t="shared" si="9"/>
        <v>0</v>
      </c>
      <c r="FF9" s="64"/>
      <c r="FG9" s="64"/>
      <c r="FH9" s="64"/>
      <c r="FI9" s="64"/>
      <c r="FJ9" s="182">
        <f t="shared" si="19"/>
        <v>0</v>
      </c>
      <c r="FK9" s="64"/>
      <c r="FL9" s="64"/>
      <c r="FM9" s="64"/>
      <c r="FN9" s="64"/>
      <c r="FO9" s="74" t="str">
        <f t="shared" si="10"/>
        <v/>
      </c>
      <c r="FP9" s="57"/>
      <c r="FQ9" s="206" t="s">
        <v>521</v>
      </c>
      <c r="FR9" s="50"/>
      <c r="FS9" s="59"/>
      <c r="FT9" s="59"/>
      <c r="FU9" s="48"/>
      <c r="FV9" s="60"/>
      <c r="FW9" s="65"/>
      <c r="FX9" s="65"/>
      <c r="FY9" s="60"/>
      <c r="FZ9" s="60"/>
      <c r="GA9" s="60"/>
      <c r="GB9" s="50"/>
      <c r="GC9" s="66"/>
      <c r="GD9" s="66"/>
      <c r="GE9" s="66"/>
      <c r="GF9" s="66"/>
      <c r="GG9" s="66"/>
      <c r="GH9" s="50"/>
      <c r="GI9" s="59"/>
      <c r="GJ9" s="59"/>
      <c r="GK9" s="59"/>
      <c r="GL9" s="59"/>
      <c r="GM9" s="59"/>
      <c r="GN9" s="146"/>
      <c r="GO9" s="72"/>
      <c r="GP9" s="72"/>
      <c r="GQ9" s="50"/>
      <c r="GR9" s="72"/>
      <c r="GS9" s="72"/>
      <c r="GT9" s="146"/>
      <c r="GU9" s="59"/>
      <c r="GV9" s="59"/>
      <c r="GW9" s="59"/>
      <c r="GX9" s="59"/>
      <c r="GY9" s="50"/>
      <c r="GZ9" s="66"/>
      <c r="HA9" s="66"/>
      <c r="HB9" s="74" t="str">
        <f t="shared" si="11"/>
        <v/>
      </c>
      <c r="HC9" s="58"/>
      <c r="HD9" s="50"/>
      <c r="HE9" s="60"/>
      <c r="HF9" s="60"/>
      <c r="HG9" s="162"/>
      <c r="HH9" s="48"/>
      <c r="HI9" s="66"/>
      <c r="HJ9" s="123" t="str">
        <f t="shared" si="3"/>
        <v/>
      </c>
      <c r="HK9" s="59"/>
      <c r="HL9" s="162"/>
      <c r="HM9" s="70" t="str">
        <f t="shared" si="12"/>
        <v/>
      </c>
      <c r="HN9" s="59"/>
      <c r="HO9" s="58"/>
      <c r="HP9" s="123" t="str">
        <f t="shared" si="13"/>
        <v/>
      </c>
      <c r="HQ9" s="59"/>
      <c r="HR9" s="59"/>
      <c r="HS9" s="137"/>
      <c r="HT9" s="183"/>
      <c r="HU9" s="60"/>
      <c r="HV9" s="60"/>
      <c r="HW9" s="148"/>
      <c r="HX9" s="185"/>
      <c r="HY9" s="60"/>
      <c r="HZ9" s="60"/>
      <c r="IA9" s="60"/>
      <c r="IB9" s="59"/>
      <c r="IC9" s="71"/>
      <c r="ID9" s="186"/>
      <c r="IE9" s="185"/>
      <c r="IF9" s="185"/>
      <c r="IG9" s="59"/>
      <c r="IH9" s="57"/>
      <c r="II9" s="183"/>
      <c r="IJ9" s="183"/>
      <c r="IK9" s="129"/>
      <c r="IL9" s="183"/>
      <c r="IM9" s="183"/>
      <c r="IN9" s="183"/>
      <c r="IO9" s="129"/>
      <c r="IP9" s="183"/>
      <c r="IQ9" s="183"/>
      <c r="IR9" s="129"/>
      <c r="IS9" s="183"/>
      <c r="IT9" s="183"/>
      <c r="IU9" s="57"/>
      <c r="IV9" s="183"/>
      <c r="IW9" s="183"/>
      <c r="IX9" s="183"/>
      <c r="IY9" s="183"/>
      <c r="IZ9" s="183"/>
      <c r="JA9" s="59"/>
      <c r="JB9" s="57"/>
      <c r="JC9" s="183"/>
      <c r="JD9" s="183"/>
      <c r="JE9" s="162"/>
      <c r="JF9" s="75" t="str">
        <f t="shared" si="14"/>
        <v/>
      </c>
      <c r="JG9" s="183"/>
      <c r="JH9" s="183"/>
      <c r="JI9" s="183"/>
      <c r="JJ9" s="183"/>
      <c r="JK9" s="183"/>
      <c r="JL9" s="183"/>
      <c r="JM9" s="74" t="str">
        <f t="shared" si="15"/>
        <v/>
      </c>
      <c r="JN9" s="60" t="s">
        <v>519</v>
      </c>
      <c r="JO9" s="162"/>
      <c r="JP9" s="50"/>
      <c r="JQ9" s="59"/>
      <c r="JR9" s="59"/>
      <c r="JS9" s="59"/>
      <c r="JT9" s="48"/>
      <c r="JU9" s="59"/>
      <c r="JV9" s="59"/>
      <c r="JW9" s="59"/>
      <c r="JX9" s="59"/>
      <c r="JY9" s="128"/>
      <c r="JZ9" s="162"/>
      <c r="KA9" s="48"/>
      <c r="KB9" s="59"/>
      <c r="KC9" s="50"/>
      <c r="KD9" s="67"/>
      <c r="KE9" s="67"/>
      <c r="KF9" s="67"/>
      <c r="KG9" s="67"/>
      <c r="KH9" s="67"/>
      <c r="KI9" s="67"/>
      <c r="KJ9" s="67"/>
      <c r="KK9" s="67"/>
      <c r="KL9" s="48"/>
      <c r="KM9" s="67"/>
      <c r="KN9" s="67"/>
      <c r="KO9" s="67"/>
      <c r="KP9" s="67"/>
      <c r="KQ9" s="67"/>
      <c r="KR9" s="67"/>
      <c r="KS9" s="67"/>
      <c r="KT9" s="67"/>
      <c r="KU9" s="50"/>
      <c r="KV9" s="67"/>
      <c r="KW9" s="140"/>
      <c r="KX9" s="47">
        <f t="shared" si="4"/>
        <v>0</v>
      </c>
      <c r="KY9" s="46"/>
      <c r="KZ9" s="46"/>
      <c r="LA9" s="45"/>
      <c r="LB9" s="98" t="s">
        <v>362</v>
      </c>
    </row>
    <row r="10" spans="1:314" ht="13" customHeight="1" thickBot="1" x14ac:dyDescent="0.35">
      <c r="A10" s="99"/>
      <c r="B10" s="47" t="str">
        <f t="shared" si="5"/>
        <v/>
      </c>
      <c r="C10" s="59"/>
      <c r="D10" s="60"/>
      <c r="E10" s="60"/>
      <c r="F10" s="60"/>
      <c r="G10" s="60"/>
      <c r="H10" s="58"/>
      <c r="I10" s="62"/>
      <c r="J10" s="61"/>
      <c r="K10" s="59"/>
      <c r="L10" s="59"/>
      <c r="M10" s="59"/>
      <c r="N10" s="59"/>
      <c r="O10" s="59"/>
      <c r="P10" s="59"/>
      <c r="Q10" s="59"/>
      <c r="R10" s="59"/>
      <c r="S10" s="59"/>
      <c r="T10" s="59"/>
      <c r="U10" s="59"/>
      <c r="V10" s="59"/>
      <c r="W10" s="59"/>
      <c r="X10" s="48"/>
      <c r="Y10" s="59"/>
      <c r="Z10" s="59"/>
      <c r="AA10" s="59"/>
      <c r="AB10" s="50"/>
      <c r="AC10" s="60"/>
      <c r="AD10" s="59"/>
      <c r="AE10" s="59"/>
      <c r="AF10" s="48"/>
      <c r="AG10" s="60"/>
      <c r="AH10" s="70" t="str">
        <f t="shared" si="0"/>
        <v/>
      </c>
      <c r="AI10" s="60"/>
      <c r="AJ10" s="60"/>
      <c r="AK10" s="60"/>
      <c r="AL10" s="48"/>
      <c r="AM10" s="60"/>
      <c r="AN10" s="60"/>
      <c r="AO10" s="60"/>
      <c r="AP10" s="60"/>
      <c r="AQ10" s="60"/>
      <c r="AR10" s="60"/>
      <c r="AS10" s="162"/>
      <c r="AT10" s="48"/>
      <c r="AU10" s="59"/>
      <c r="AV10" s="59"/>
      <c r="AW10" s="59"/>
      <c r="AX10" s="59"/>
      <c r="AY10" s="59"/>
      <c r="AZ10" s="59"/>
      <c r="BA10" s="59"/>
      <c r="BB10" s="59"/>
      <c r="BC10" s="59"/>
      <c r="BD10" s="59"/>
      <c r="BE10" s="59"/>
      <c r="BF10" s="59"/>
      <c r="BG10" s="59"/>
      <c r="BH10" s="59"/>
      <c r="BI10" s="50"/>
      <c r="BJ10" s="59"/>
      <c r="BK10" s="59"/>
      <c r="BL10" s="59"/>
      <c r="BM10" s="59"/>
      <c r="BN10" s="59"/>
      <c r="BO10" s="59"/>
      <c r="BP10" s="59"/>
      <c r="BQ10" s="59"/>
      <c r="BR10" s="59"/>
      <c r="BS10" s="59"/>
      <c r="BT10" s="48"/>
      <c r="BU10" s="60"/>
      <c r="BV10" s="60"/>
      <c r="BW10" s="60"/>
      <c r="BX10" s="60"/>
      <c r="BY10" s="60"/>
      <c r="BZ10" s="60"/>
      <c r="CA10" s="60"/>
      <c r="CB10" s="51"/>
      <c r="CC10" s="60"/>
      <c r="CD10" s="60"/>
      <c r="CE10" s="60"/>
      <c r="CF10" s="60"/>
      <c r="CG10" s="60"/>
      <c r="CH10" s="73" t="str">
        <f t="shared" si="1"/>
        <v/>
      </c>
      <c r="CI10" s="71"/>
      <c r="CJ10" s="203" t="s">
        <v>521</v>
      </c>
      <c r="CK10" s="56"/>
      <c r="CL10" s="49"/>
      <c r="CM10" s="59"/>
      <c r="CN10" s="59"/>
      <c r="CO10" s="59"/>
      <c r="CP10" s="48"/>
      <c r="CQ10" s="59"/>
      <c r="CR10" s="59"/>
      <c r="CS10" s="59"/>
      <c r="CT10" s="50"/>
      <c r="CU10" s="59">
        <v>1</v>
      </c>
      <c r="CV10" s="59">
        <v>2</v>
      </c>
      <c r="CW10" s="59">
        <v>3</v>
      </c>
      <c r="CX10" s="48"/>
      <c r="CY10" s="59"/>
      <c r="CZ10" s="59"/>
      <c r="DA10" s="59"/>
      <c r="DB10" s="50"/>
      <c r="DC10" s="59"/>
      <c r="DD10" s="59"/>
      <c r="DE10" s="59"/>
      <c r="DF10" s="48"/>
      <c r="DG10" s="59"/>
      <c r="DH10" s="59"/>
      <c r="DI10" s="59"/>
      <c r="DJ10" s="50"/>
      <c r="DK10" s="59"/>
      <c r="DL10" s="59"/>
      <c r="DM10" s="59"/>
      <c r="DN10" s="48"/>
      <c r="DO10" s="59"/>
      <c r="DP10" s="59"/>
      <c r="DQ10" s="59"/>
      <c r="DR10" s="50"/>
      <c r="DS10" s="59"/>
      <c r="DT10" s="59"/>
      <c r="DU10" s="59"/>
      <c r="DV10" s="48"/>
      <c r="DW10" s="59"/>
      <c r="DX10" s="59"/>
      <c r="DY10" s="59"/>
      <c r="DZ10" s="70" t="str">
        <f t="shared" si="2"/>
        <v/>
      </c>
      <c r="EA10" s="60"/>
      <c r="EB10" s="123" t="str">
        <f t="shared" si="6"/>
        <v/>
      </c>
      <c r="EC10" s="59"/>
      <c r="ED10" s="59"/>
      <c r="EE10" s="59"/>
      <c r="EF10" s="59"/>
      <c r="EG10" s="59"/>
      <c r="EH10" s="70" t="str">
        <f t="shared" si="7"/>
        <v/>
      </c>
      <c r="EI10" s="60"/>
      <c r="EJ10" s="205" t="s">
        <v>521</v>
      </c>
      <c r="EK10" s="258">
        <f t="shared" si="8"/>
        <v>0</v>
      </c>
      <c r="EL10" s="64"/>
      <c r="EM10" s="64"/>
      <c r="EN10" s="64"/>
      <c r="EO10" s="64"/>
      <c r="EP10" s="52">
        <f t="shared" si="16"/>
        <v>0</v>
      </c>
      <c r="EQ10" s="64"/>
      <c r="ER10" s="64"/>
      <c r="ES10" s="64"/>
      <c r="ET10" s="64"/>
      <c r="EU10" s="53">
        <f t="shared" si="17"/>
        <v>0</v>
      </c>
      <c r="EV10" s="64"/>
      <c r="EW10" s="64"/>
      <c r="EX10" s="64"/>
      <c r="EY10" s="64"/>
      <c r="EZ10" s="52">
        <f t="shared" si="18"/>
        <v>0</v>
      </c>
      <c r="FA10" s="64"/>
      <c r="FB10" s="64"/>
      <c r="FC10" s="64"/>
      <c r="FD10" s="64"/>
      <c r="FE10" s="53">
        <f t="shared" si="9"/>
        <v>0</v>
      </c>
      <c r="FF10" s="64"/>
      <c r="FG10" s="64"/>
      <c r="FH10" s="64"/>
      <c r="FI10" s="64"/>
      <c r="FJ10" s="182">
        <f t="shared" si="19"/>
        <v>0</v>
      </c>
      <c r="FK10" s="64"/>
      <c r="FL10" s="64"/>
      <c r="FM10" s="64"/>
      <c r="FN10" s="64"/>
      <c r="FO10" s="74" t="str">
        <f t="shared" si="10"/>
        <v/>
      </c>
      <c r="FP10" s="57"/>
      <c r="FQ10" s="206" t="s">
        <v>521</v>
      </c>
      <c r="FR10" s="50"/>
      <c r="FS10" s="59"/>
      <c r="FT10" s="59"/>
      <c r="FU10" s="48"/>
      <c r="FV10" s="60"/>
      <c r="FW10" s="65"/>
      <c r="FX10" s="65"/>
      <c r="FY10" s="60"/>
      <c r="FZ10" s="60"/>
      <c r="GA10" s="60"/>
      <c r="GB10" s="50"/>
      <c r="GC10" s="66"/>
      <c r="GD10" s="66"/>
      <c r="GE10" s="66"/>
      <c r="GF10" s="66"/>
      <c r="GG10" s="66"/>
      <c r="GH10" s="50"/>
      <c r="GI10" s="59"/>
      <c r="GJ10" s="59"/>
      <c r="GK10" s="59"/>
      <c r="GL10" s="59"/>
      <c r="GM10" s="59"/>
      <c r="GN10" s="146"/>
      <c r="GO10" s="72"/>
      <c r="GP10" s="72"/>
      <c r="GQ10" s="50"/>
      <c r="GR10" s="72"/>
      <c r="GS10" s="72"/>
      <c r="GT10" s="146"/>
      <c r="GU10" s="59"/>
      <c r="GV10" s="59"/>
      <c r="GW10" s="59"/>
      <c r="GX10" s="59"/>
      <c r="GY10" s="50"/>
      <c r="GZ10" s="66"/>
      <c r="HA10" s="66"/>
      <c r="HB10" s="74" t="str">
        <f t="shared" si="11"/>
        <v/>
      </c>
      <c r="HC10" s="58"/>
      <c r="HD10" s="50"/>
      <c r="HE10" s="60"/>
      <c r="HF10" s="60"/>
      <c r="HG10" s="162"/>
      <c r="HH10" s="48"/>
      <c r="HI10" s="66"/>
      <c r="HJ10" s="123" t="str">
        <f t="shared" si="3"/>
        <v/>
      </c>
      <c r="HK10" s="59"/>
      <c r="HL10" s="162"/>
      <c r="HM10" s="70" t="str">
        <f t="shared" si="12"/>
        <v/>
      </c>
      <c r="HN10" s="59"/>
      <c r="HO10" s="58"/>
      <c r="HP10" s="123" t="str">
        <f t="shared" si="13"/>
        <v/>
      </c>
      <c r="HQ10" s="59"/>
      <c r="HR10" s="59"/>
      <c r="HS10" s="137"/>
      <c r="HT10" s="183"/>
      <c r="HU10" s="60"/>
      <c r="HV10" s="60"/>
      <c r="HW10" s="148"/>
      <c r="HX10" s="185"/>
      <c r="HY10" s="60"/>
      <c r="HZ10" s="60"/>
      <c r="IA10" s="60"/>
      <c r="IB10" s="59"/>
      <c r="IC10" s="71"/>
      <c r="ID10" s="186"/>
      <c r="IE10" s="185"/>
      <c r="IF10" s="185"/>
      <c r="IG10" s="59"/>
      <c r="IH10" s="57"/>
      <c r="II10" s="183"/>
      <c r="IJ10" s="183"/>
      <c r="IK10" s="129"/>
      <c r="IL10" s="183"/>
      <c r="IM10" s="183"/>
      <c r="IN10" s="183"/>
      <c r="IO10" s="129"/>
      <c r="IP10" s="183"/>
      <c r="IQ10" s="183"/>
      <c r="IR10" s="129"/>
      <c r="IS10" s="183"/>
      <c r="IT10" s="183"/>
      <c r="IU10" s="57"/>
      <c r="IV10" s="183"/>
      <c r="IW10" s="183"/>
      <c r="IX10" s="183"/>
      <c r="IY10" s="183"/>
      <c r="IZ10" s="183"/>
      <c r="JA10" s="59"/>
      <c r="JB10" s="57"/>
      <c r="JC10" s="183"/>
      <c r="JD10" s="183"/>
      <c r="JE10" s="162"/>
      <c r="JF10" s="75" t="str">
        <f t="shared" si="14"/>
        <v/>
      </c>
      <c r="JG10" s="183"/>
      <c r="JH10" s="183"/>
      <c r="JI10" s="183"/>
      <c r="JJ10" s="183"/>
      <c r="JK10" s="183"/>
      <c r="JL10" s="183"/>
      <c r="JM10" s="74" t="str">
        <f t="shared" si="15"/>
        <v/>
      </c>
      <c r="JN10" s="60" t="s">
        <v>519</v>
      </c>
      <c r="JO10" s="162"/>
      <c r="JP10" s="50"/>
      <c r="JQ10" s="59"/>
      <c r="JR10" s="59"/>
      <c r="JS10" s="59"/>
      <c r="JT10" s="48"/>
      <c r="JU10" s="59"/>
      <c r="JV10" s="59"/>
      <c r="JW10" s="59"/>
      <c r="JX10" s="59"/>
      <c r="JY10" s="128"/>
      <c r="JZ10" s="162"/>
      <c r="KA10" s="48"/>
      <c r="KB10" s="59"/>
      <c r="KC10" s="50"/>
      <c r="KD10" s="67"/>
      <c r="KE10" s="67"/>
      <c r="KF10" s="67"/>
      <c r="KG10" s="67"/>
      <c r="KH10" s="67"/>
      <c r="KI10" s="67"/>
      <c r="KJ10" s="67"/>
      <c r="KK10" s="67"/>
      <c r="KL10" s="48"/>
      <c r="KM10" s="67"/>
      <c r="KN10" s="67"/>
      <c r="KO10" s="67"/>
      <c r="KP10" s="67"/>
      <c r="KQ10" s="67"/>
      <c r="KR10" s="67"/>
      <c r="KS10" s="67"/>
      <c r="KT10" s="67"/>
      <c r="KU10" s="50"/>
      <c r="KV10" s="67"/>
      <c r="KW10" s="67"/>
      <c r="KX10" s="47">
        <f t="shared" si="4"/>
        <v>0</v>
      </c>
      <c r="KY10" s="46"/>
      <c r="KZ10" s="46"/>
      <c r="LA10" s="45"/>
      <c r="LB10" s="98" t="s">
        <v>362</v>
      </c>
    </row>
    <row r="11" spans="1:314" ht="13" customHeight="1" thickBot="1" x14ac:dyDescent="0.35">
      <c r="A11" s="99"/>
      <c r="B11" s="47" t="str">
        <f t="shared" si="5"/>
        <v/>
      </c>
      <c r="C11" s="59"/>
      <c r="D11" s="60"/>
      <c r="E11" s="60"/>
      <c r="F11" s="60"/>
      <c r="G11" s="60"/>
      <c r="H11" s="58"/>
      <c r="I11" s="62"/>
      <c r="J11" s="61"/>
      <c r="K11" s="59"/>
      <c r="L11" s="59"/>
      <c r="M11" s="59"/>
      <c r="N11" s="59"/>
      <c r="O11" s="59"/>
      <c r="P11" s="59"/>
      <c r="Q11" s="59"/>
      <c r="R11" s="59"/>
      <c r="S11" s="59"/>
      <c r="T11" s="59"/>
      <c r="U11" s="59"/>
      <c r="V11" s="59"/>
      <c r="W11" s="59"/>
      <c r="X11" s="48"/>
      <c r="Y11" s="59"/>
      <c r="Z11" s="59"/>
      <c r="AA11" s="59"/>
      <c r="AB11" s="50"/>
      <c r="AC11" s="60"/>
      <c r="AD11" s="59"/>
      <c r="AE11" s="59"/>
      <c r="AF11" s="48"/>
      <c r="AG11" s="60"/>
      <c r="AH11" s="70" t="str">
        <f t="shared" si="0"/>
        <v/>
      </c>
      <c r="AI11" s="60"/>
      <c r="AJ11" s="60"/>
      <c r="AK11" s="60"/>
      <c r="AL11" s="48"/>
      <c r="AM11" s="60"/>
      <c r="AN11" s="60"/>
      <c r="AO11" s="60"/>
      <c r="AP11" s="60"/>
      <c r="AQ11" s="60"/>
      <c r="AR11" s="60"/>
      <c r="AS11" s="162"/>
      <c r="AT11" s="48"/>
      <c r="AU11" s="59"/>
      <c r="AV11" s="59"/>
      <c r="AW11" s="59"/>
      <c r="AX11" s="59"/>
      <c r="AY11" s="59"/>
      <c r="AZ11" s="59"/>
      <c r="BA11" s="59"/>
      <c r="BB11" s="59"/>
      <c r="BC11" s="59"/>
      <c r="BD11" s="59"/>
      <c r="BE11" s="59"/>
      <c r="BF11" s="59"/>
      <c r="BG11" s="59"/>
      <c r="BH11" s="59"/>
      <c r="BI11" s="50"/>
      <c r="BJ11" s="59"/>
      <c r="BK11" s="59"/>
      <c r="BL11" s="59"/>
      <c r="BM11" s="59"/>
      <c r="BN11" s="59"/>
      <c r="BO11" s="59"/>
      <c r="BP11" s="59"/>
      <c r="BQ11" s="59"/>
      <c r="BR11" s="59"/>
      <c r="BS11" s="59"/>
      <c r="BT11" s="48"/>
      <c r="BU11" s="60"/>
      <c r="BV11" s="60"/>
      <c r="BW11" s="60"/>
      <c r="BX11" s="60"/>
      <c r="BY11" s="60"/>
      <c r="BZ11" s="60"/>
      <c r="CA11" s="60"/>
      <c r="CB11" s="51"/>
      <c r="CC11" s="60"/>
      <c r="CD11" s="60"/>
      <c r="CE11" s="60"/>
      <c r="CF11" s="60"/>
      <c r="CG11" s="60"/>
      <c r="CH11" s="73" t="str">
        <f t="shared" si="1"/>
        <v/>
      </c>
      <c r="CI11" s="71"/>
      <c r="CJ11" s="203" t="s">
        <v>521</v>
      </c>
      <c r="CK11" s="56"/>
      <c r="CL11" s="49"/>
      <c r="CM11" s="59"/>
      <c r="CN11" s="59"/>
      <c r="CO11" s="59"/>
      <c r="CP11" s="48"/>
      <c r="CQ11" s="59"/>
      <c r="CR11" s="59"/>
      <c r="CS11" s="59"/>
      <c r="CT11" s="50"/>
      <c r="CU11" s="59">
        <v>1</v>
      </c>
      <c r="CV11" s="59">
        <v>2</v>
      </c>
      <c r="CW11" s="59">
        <v>3</v>
      </c>
      <c r="CX11" s="48"/>
      <c r="CY11" s="59"/>
      <c r="CZ11" s="59"/>
      <c r="DA11" s="59"/>
      <c r="DB11" s="50"/>
      <c r="DC11" s="59"/>
      <c r="DD11" s="59"/>
      <c r="DE11" s="59"/>
      <c r="DF11" s="48"/>
      <c r="DG11" s="59"/>
      <c r="DH11" s="59"/>
      <c r="DI11" s="59"/>
      <c r="DJ11" s="50"/>
      <c r="DK11" s="59"/>
      <c r="DL11" s="59"/>
      <c r="DM11" s="59"/>
      <c r="DN11" s="48"/>
      <c r="DO11" s="59"/>
      <c r="DP11" s="59"/>
      <c r="DQ11" s="59"/>
      <c r="DR11" s="50"/>
      <c r="DS11" s="59"/>
      <c r="DT11" s="59"/>
      <c r="DU11" s="59"/>
      <c r="DV11" s="48"/>
      <c r="DW11" s="59"/>
      <c r="DX11" s="59"/>
      <c r="DY11" s="59"/>
      <c r="DZ11" s="70" t="str">
        <f t="shared" si="2"/>
        <v/>
      </c>
      <c r="EA11" s="60"/>
      <c r="EB11" s="123" t="str">
        <f t="shared" si="6"/>
        <v/>
      </c>
      <c r="EC11" s="59"/>
      <c r="ED11" s="59"/>
      <c r="EE11" s="59"/>
      <c r="EF11" s="59"/>
      <c r="EG11" s="59"/>
      <c r="EH11" s="70" t="str">
        <f t="shared" si="7"/>
        <v/>
      </c>
      <c r="EI11" s="60"/>
      <c r="EJ11" s="205" t="s">
        <v>521</v>
      </c>
      <c r="EK11" s="258">
        <f t="shared" si="8"/>
        <v>0</v>
      </c>
      <c r="EL11" s="64"/>
      <c r="EM11" s="64"/>
      <c r="EN11" s="64"/>
      <c r="EO11" s="64"/>
      <c r="EP11" s="52">
        <f t="shared" si="16"/>
        <v>0</v>
      </c>
      <c r="EQ11" s="64"/>
      <c r="ER11" s="64"/>
      <c r="ES11" s="64"/>
      <c r="ET11" s="64"/>
      <c r="EU11" s="53">
        <f t="shared" si="17"/>
        <v>0</v>
      </c>
      <c r="EV11" s="64"/>
      <c r="EW11" s="64"/>
      <c r="EX11" s="64"/>
      <c r="EY11" s="64"/>
      <c r="EZ11" s="52">
        <f t="shared" si="18"/>
        <v>0</v>
      </c>
      <c r="FA11" s="64"/>
      <c r="FB11" s="64"/>
      <c r="FC11" s="64"/>
      <c r="FD11" s="64"/>
      <c r="FE11" s="53">
        <f t="shared" si="9"/>
        <v>0</v>
      </c>
      <c r="FF11" s="64"/>
      <c r="FG11" s="64"/>
      <c r="FH11" s="64"/>
      <c r="FI11" s="64"/>
      <c r="FJ11" s="182">
        <f t="shared" si="19"/>
        <v>0</v>
      </c>
      <c r="FK11" s="64"/>
      <c r="FL11" s="64"/>
      <c r="FM11" s="64"/>
      <c r="FN11" s="64"/>
      <c r="FO11" s="74" t="str">
        <f t="shared" si="10"/>
        <v/>
      </c>
      <c r="FP11" s="57"/>
      <c r="FQ11" s="206" t="s">
        <v>521</v>
      </c>
      <c r="FR11" s="50"/>
      <c r="FS11" s="59"/>
      <c r="FT11" s="59"/>
      <c r="FU11" s="48"/>
      <c r="FV11" s="60"/>
      <c r="FW11" s="65"/>
      <c r="FX11" s="65"/>
      <c r="FY11" s="60"/>
      <c r="FZ11" s="60"/>
      <c r="GA11" s="60"/>
      <c r="GB11" s="50"/>
      <c r="GC11" s="66"/>
      <c r="GD11" s="66"/>
      <c r="GE11" s="66"/>
      <c r="GF11" s="66"/>
      <c r="GG11" s="66"/>
      <c r="GH11" s="50"/>
      <c r="GI11" s="59"/>
      <c r="GJ11" s="59"/>
      <c r="GK11" s="59"/>
      <c r="GL11" s="59"/>
      <c r="GM11" s="59"/>
      <c r="GN11" s="146"/>
      <c r="GO11" s="72"/>
      <c r="GP11" s="72"/>
      <c r="GQ11" s="50"/>
      <c r="GR11" s="72"/>
      <c r="GS11" s="72"/>
      <c r="GT11" s="146"/>
      <c r="GU11" s="59"/>
      <c r="GV11" s="59"/>
      <c r="GW11" s="59"/>
      <c r="GX11" s="59"/>
      <c r="GY11" s="50"/>
      <c r="GZ11" s="66"/>
      <c r="HA11" s="66"/>
      <c r="HB11" s="74" t="str">
        <f t="shared" si="11"/>
        <v/>
      </c>
      <c r="HC11" s="58"/>
      <c r="HD11" s="50"/>
      <c r="HE11" s="60"/>
      <c r="HF11" s="60"/>
      <c r="HG11" s="162"/>
      <c r="HH11" s="48"/>
      <c r="HI11" s="66"/>
      <c r="HJ11" s="123" t="str">
        <f t="shared" si="3"/>
        <v/>
      </c>
      <c r="HK11" s="59"/>
      <c r="HL11" s="162"/>
      <c r="HM11" s="70" t="str">
        <f t="shared" si="12"/>
        <v/>
      </c>
      <c r="HN11" s="59"/>
      <c r="HO11" s="58"/>
      <c r="HP11" s="123" t="str">
        <f t="shared" si="13"/>
        <v/>
      </c>
      <c r="HQ11" s="59"/>
      <c r="HR11" s="59"/>
      <c r="HS11" s="137"/>
      <c r="HT11" s="183"/>
      <c r="HU11" s="60"/>
      <c r="HV11" s="60"/>
      <c r="HW11" s="148"/>
      <c r="HX11" s="185"/>
      <c r="HY11" s="60"/>
      <c r="HZ11" s="60"/>
      <c r="IA11" s="60"/>
      <c r="IB11" s="59"/>
      <c r="IC11" s="71"/>
      <c r="ID11" s="186"/>
      <c r="IE11" s="185"/>
      <c r="IF11" s="185"/>
      <c r="IG11" s="59"/>
      <c r="IH11" s="57"/>
      <c r="II11" s="183"/>
      <c r="IJ11" s="183"/>
      <c r="IK11" s="129"/>
      <c r="IL11" s="183"/>
      <c r="IM11" s="183"/>
      <c r="IN11" s="183"/>
      <c r="IO11" s="129"/>
      <c r="IP11" s="183"/>
      <c r="IQ11" s="183"/>
      <c r="IR11" s="129"/>
      <c r="IS11" s="183"/>
      <c r="IT11" s="183"/>
      <c r="IU11" s="57"/>
      <c r="IV11" s="183"/>
      <c r="IW11" s="183"/>
      <c r="IX11" s="183"/>
      <c r="IY11" s="183"/>
      <c r="IZ11" s="183"/>
      <c r="JA11" s="59"/>
      <c r="JB11" s="57"/>
      <c r="JC11" s="183"/>
      <c r="JD11" s="183"/>
      <c r="JE11" s="162"/>
      <c r="JF11" s="75" t="str">
        <f t="shared" si="14"/>
        <v/>
      </c>
      <c r="JG11" s="183"/>
      <c r="JH11" s="183"/>
      <c r="JI11" s="183"/>
      <c r="JJ11" s="183"/>
      <c r="JK11" s="183"/>
      <c r="JL11" s="183"/>
      <c r="JM11" s="74" t="str">
        <f t="shared" si="15"/>
        <v/>
      </c>
      <c r="JN11" s="60" t="s">
        <v>519</v>
      </c>
      <c r="JO11" s="162"/>
      <c r="JP11" s="50"/>
      <c r="JQ11" s="59"/>
      <c r="JR11" s="59"/>
      <c r="JS11" s="59"/>
      <c r="JT11" s="48"/>
      <c r="JU11" s="59"/>
      <c r="JV11" s="59"/>
      <c r="JW11" s="59"/>
      <c r="JX11" s="59"/>
      <c r="JY11" s="128"/>
      <c r="JZ11" s="162"/>
      <c r="KA11" s="48"/>
      <c r="KB11" s="59"/>
      <c r="KC11" s="50"/>
      <c r="KD11" s="67"/>
      <c r="KE11" s="67"/>
      <c r="KF11" s="67"/>
      <c r="KG11" s="67"/>
      <c r="KH11" s="67"/>
      <c r="KI11" s="67"/>
      <c r="KJ11" s="67"/>
      <c r="KK11" s="67"/>
      <c r="KL11" s="48"/>
      <c r="KM11" s="67"/>
      <c r="KN11" s="67"/>
      <c r="KO11" s="67"/>
      <c r="KP11" s="67"/>
      <c r="KQ11" s="67"/>
      <c r="KR11" s="67"/>
      <c r="KS11" s="67"/>
      <c r="KT11" s="67"/>
      <c r="KU11" s="50"/>
      <c r="KV11" s="67"/>
      <c r="KW11" s="68"/>
      <c r="KX11" s="47">
        <f t="shared" si="4"/>
        <v>0</v>
      </c>
      <c r="KY11" s="46"/>
      <c r="KZ11" s="46"/>
      <c r="LA11" s="45"/>
      <c r="LB11" s="98" t="s">
        <v>362</v>
      </c>
    </row>
    <row r="12" spans="1:314" ht="12.75" customHeight="1" thickBot="1" x14ac:dyDescent="0.35">
      <c r="A12" s="99"/>
      <c r="B12" s="47" t="str">
        <f t="shared" si="5"/>
        <v/>
      </c>
      <c r="C12" s="59"/>
      <c r="D12" s="60"/>
      <c r="E12" s="60"/>
      <c r="F12" s="60"/>
      <c r="G12" s="60"/>
      <c r="H12" s="58"/>
      <c r="I12" s="62"/>
      <c r="J12" s="61"/>
      <c r="K12" s="59"/>
      <c r="L12" s="59"/>
      <c r="M12" s="59"/>
      <c r="N12" s="59"/>
      <c r="O12" s="59"/>
      <c r="P12" s="59"/>
      <c r="Q12" s="59"/>
      <c r="R12" s="59"/>
      <c r="S12" s="59"/>
      <c r="T12" s="59"/>
      <c r="U12" s="59"/>
      <c r="V12" s="59"/>
      <c r="W12" s="59"/>
      <c r="X12" s="48"/>
      <c r="Y12" s="59"/>
      <c r="Z12" s="59"/>
      <c r="AA12" s="59"/>
      <c r="AB12" s="50"/>
      <c r="AC12" s="60"/>
      <c r="AD12" s="59"/>
      <c r="AE12" s="59"/>
      <c r="AF12" s="48"/>
      <c r="AG12" s="60"/>
      <c r="AH12" s="70" t="str">
        <f t="shared" si="0"/>
        <v/>
      </c>
      <c r="AI12" s="60"/>
      <c r="AJ12" s="60"/>
      <c r="AK12" s="60"/>
      <c r="AL12" s="48"/>
      <c r="AM12" s="60"/>
      <c r="AN12" s="60"/>
      <c r="AO12" s="60"/>
      <c r="AP12" s="60"/>
      <c r="AQ12" s="60"/>
      <c r="AR12" s="60"/>
      <c r="AS12" s="162"/>
      <c r="AT12" s="48"/>
      <c r="AU12" s="59"/>
      <c r="AV12" s="59"/>
      <c r="AW12" s="59"/>
      <c r="AX12" s="59"/>
      <c r="AY12" s="59"/>
      <c r="AZ12" s="59"/>
      <c r="BA12" s="59"/>
      <c r="BB12" s="59"/>
      <c r="BC12" s="59"/>
      <c r="BD12" s="59"/>
      <c r="BE12" s="59"/>
      <c r="BF12" s="59"/>
      <c r="BG12" s="59"/>
      <c r="BH12" s="59"/>
      <c r="BI12" s="50"/>
      <c r="BJ12" s="59"/>
      <c r="BK12" s="59"/>
      <c r="BL12" s="59"/>
      <c r="BM12" s="59"/>
      <c r="BN12" s="59"/>
      <c r="BO12" s="59"/>
      <c r="BP12" s="59"/>
      <c r="BQ12" s="59"/>
      <c r="BR12" s="59"/>
      <c r="BS12" s="59"/>
      <c r="BT12" s="48"/>
      <c r="BU12" s="60"/>
      <c r="BV12" s="60"/>
      <c r="BW12" s="60"/>
      <c r="BX12" s="60"/>
      <c r="BY12" s="60"/>
      <c r="BZ12" s="60"/>
      <c r="CA12" s="60"/>
      <c r="CB12" s="51"/>
      <c r="CC12" s="60"/>
      <c r="CD12" s="60"/>
      <c r="CE12" s="60"/>
      <c r="CF12" s="60"/>
      <c r="CG12" s="60"/>
      <c r="CH12" s="73" t="str">
        <f t="shared" si="1"/>
        <v/>
      </c>
      <c r="CI12" s="71"/>
      <c r="CJ12" s="203" t="s">
        <v>521</v>
      </c>
      <c r="CK12" s="56"/>
      <c r="CL12" s="49"/>
      <c r="CM12" s="59"/>
      <c r="CN12" s="59"/>
      <c r="CO12" s="59"/>
      <c r="CP12" s="48"/>
      <c r="CQ12" s="59"/>
      <c r="CR12" s="59"/>
      <c r="CS12" s="59"/>
      <c r="CT12" s="50"/>
      <c r="CU12" s="59">
        <v>1</v>
      </c>
      <c r="CV12" s="59">
        <v>2</v>
      </c>
      <c r="CW12" s="59">
        <v>3</v>
      </c>
      <c r="CX12" s="48"/>
      <c r="CY12" s="59"/>
      <c r="CZ12" s="59"/>
      <c r="DA12" s="59"/>
      <c r="DB12" s="50"/>
      <c r="DC12" s="59"/>
      <c r="DD12" s="59"/>
      <c r="DE12" s="59"/>
      <c r="DF12" s="48"/>
      <c r="DG12" s="59"/>
      <c r="DH12" s="59"/>
      <c r="DI12" s="59"/>
      <c r="DJ12" s="50"/>
      <c r="DK12" s="59"/>
      <c r="DL12" s="59"/>
      <c r="DM12" s="59"/>
      <c r="DN12" s="48"/>
      <c r="DO12" s="59"/>
      <c r="DP12" s="59"/>
      <c r="DQ12" s="59"/>
      <c r="DR12" s="50"/>
      <c r="DS12" s="59"/>
      <c r="DT12" s="59"/>
      <c r="DU12" s="59"/>
      <c r="DV12" s="48"/>
      <c r="DW12" s="59"/>
      <c r="DX12" s="59"/>
      <c r="DY12" s="59"/>
      <c r="DZ12" s="70" t="str">
        <f t="shared" si="2"/>
        <v/>
      </c>
      <c r="EA12" s="60"/>
      <c r="EB12" s="123" t="str">
        <f t="shared" si="6"/>
        <v/>
      </c>
      <c r="EC12" s="59"/>
      <c r="ED12" s="59"/>
      <c r="EE12" s="59"/>
      <c r="EF12" s="59"/>
      <c r="EG12" s="59"/>
      <c r="EH12" s="70" t="str">
        <f t="shared" si="7"/>
        <v/>
      </c>
      <c r="EI12" s="60"/>
      <c r="EJ12" s="205" t="s">
        <v>521</v>
      </c>
      <c r="EK12" s="258">
        <f t="shared" si="8"/>
        <v>0</v>
      </c>
      <c r="EL12" s="64"/>
      <c r="EM12" s="64"/>
      <c r="EN12" s="64"/>
      <c r="EO12" s="64"/>
      <c r="EP12" s="52">
        <f t="shared" si="16"/>
        <v>0</v>
      </c>
      <c r="EQ12" s="64"/>
      <c r="ER12" s="64"/>
      <c r="ES12" s="64"/>
      <c r="ET12" s="64"/>
      <c r="EU12" s="53">
        <f t="shared" si="17"/>
        <v>0</v>
      </c>
      <c r="EV12" s="64"/>
      <c r="EW12" s="64"/>
      <c r="EX12" s="64"/>
      <c r="EY12" s="64"/>
      <c r="EZ12" s="52">
        <f t="shared" si="18"/>
        <v>0</v>
      </c>
      <c r="FA12" s="64"/>
      <c r="FB12" s="64"/>
      <c r="FC12" s="64"/>
      <c r="FD12" s="64"/>
      <c r="FE12" s="53">
        <f t="shared" si="9"/>
        <v>0</v>
      </c>
      <c r="FF12" s="64"/>
      <c r="FG12" s="64"/>
      <c r="FH12" s="64"/>
      <c r="FI12" s="64"/>
      <c r="FJ12" s="182">
        <f t="shared" si="19"/>
        <v>0</v>
      </c>
      <c r="FK12" s="64"/>
      <c r="FL12" s="64"/>
      <c r="FM12" s="64"/>
      <c r="FN12" s="64"/>
      <c r="FO12" s="74" t="str">
        <f t="shared" si="10"/>
        <v/>
      </c>
      <c r="FP12" s="57"/>
      <c r="FQ12" s="206" t="s">
        <v>521</v>
      </c>
      <c r="FR12" s="50"/>
      <c r="FS12" s="59"/>
      <c r="FT12" s="59"/>
      <c r="FU12" s="48"/>
      <c r="FV12" s="60"/>
      <c r="FW12" s="65"/>
      <c r="FX12" s="65"/>
      <c r="FY12" s="60"/>
      <c r="FZ12" s="60"/>
      <c r="GA12" s="60"/>
      <c r="GB12" s="50"/>
      <c r="GC12" s="66"/>
      <c r="GD12" s="66"/>
      <c r="GE12" s="66"/>
      <c r="GF12" s="66"/>
      <c r="GG12" s="66"/>
      <c r="GH12" s="50"/>
      <c r="GI12" s="59"/>
      <c r="GJ12" s="59"/>
      <c r="GK12" s="59"/>
      <c r="GL12" s="59"/>
      <c r="GM12" s="59"/>
      <c r="GN12" s="146"/>
      <c r="GO12" s="72"/>
      <c r="GP12" s="72"/>
      <c r="GQ12" s="50"/>
      <c r="GR12" s="72"/>
      <c r="GS12" s="72"/>
      <c r="GT12" s="146"/>
      <c r="GU12" s="59"/>
      <c r="GV12" s="59"/>
      <c r="GW12" s="59"/>
      <c r="GX12" s="59"/>
      <c r="GY12" s="50"/>
      <c r="GZ12" s="66"/>
      <c r="HA12" s="66"/>
      <c r="HB12" s="74" t="str">
        <f t="shared" si="11"/>
        <v/>
      </c>
      <c r="HC12" s="58"/>
      <c r="HD12" s="50"/>
      <c r="HE12" s="60"/>
      <c r="HF12" s="60"/>
      <c r="HG12" s="162"/>
      <c r="HH12" s="48"/>
      <c r="HI12" s="66"/>
      <c r="HJ12" s="123" t="str">
        <f t="shared" si="3"/>
        <v/>
      </c>
      <c r="HK12" s="59"/>
      <c r="HL12" s="162"/>
      <c r="HM12" s="70" t="str">
        <f t="shared" si="12"/>
        <v/>
      </c>
      <c r="HN12" s="59"/>
      <c r="HO12" s="58"/>
      <c r="HP12" s="123" t="str">
        <f t="shared" si="13"/>
        <v/>
      </c>
      <c r="HQ12" s="59"/>
      <c r="HR12" s="59"/>
      <c r="HS12" s="137"/>
      <c r="HT12" s="183"/>
      <c r="HU12" s="60"/>
      <c r="HV12" s="60"/>
      <c r="HW12" s="148"/>
      <c r="HX12" s="185"/>
      <c r="HY12" s="60"/>
      <c r="HZ12" s="60"/>
      <c r="IA12" s="60"/>
      <c r="IB12" s="59"/>
      <c r="IC12" s="71"/>
      <c r="ID12" s="186"/>
      <c r="IE12" s="185"/>
      <c r="IF12" s="185"/>
      <c r="IG12" s="59"/>
      <c r="IH12" s="57"/>
      <c r="II12" s="183"/>
      <c r="IJ12" s="183"/>
      <c r="IK12" s="129"/>
      <c r="IL12" s="183"/>
      <c r="IM12" s="183"/>
      <c r="IN12" s="183"/>
      <c r="IO12" s="129"/>
      <c r="IP12" s="183"/>
      <c r="IQ12" s="183"/>
      <c r="IR12" s="129"/>
      <c r="IS12" s="183"/>
      <c r="IT12" s="183"/>
      <c r="IU12" s="57"/>
      <c r="IV12" s="183"/>
      <c r="IW12" s="183"/>
      <c r="IX12" s="183"/>
      <c r="IY12" s="183"/>
      <c r="IZ12" s="183"/>
      <c r="JA12" s="59"/>
      <c r="JB12" s="57"/>
      <c r="JC12" s="183"/>
      <c r="JD12" s="183"/>
      <c r="JE12" s="162"/>
      <c r="JF12" s="75" t="str">
        <f t="shared" si="14"/>
        <v/>
      </c>
      <c r="JG12" s="183"/>
      <c r="JH12" s="183"/>
      <c r="JI12" s="183"/>
      <c r="JJ12" s="183"/>
      <c r="JK12" s="183"/>
      <c r="JL12" s="183"/>
      <c r="JM12" s="74" t="str">
        <f t="shared" si="15"/>
        <v/>
      </c>
      <c r="JN12" s="60" t="s">
        <v>519</v>
      </c>
      <c r="JO12" s="162"/>
      <c r="JP12" s="50"/>
      <c r="JQ12" s="59"/>
      <c r="JR12" s="59"/>
      <c r="JS12" s="59"/>
      <c r="JT12" s="48"/>
      <c r="JU12" s="59"/>
      <c r="JV12" s="59"/>
      <c r="JW12" s="59"/>
      <c r="JX12" s="59"/>
      <c r="JY12" s="128"/>
      <c r="JZ12" s="162"/>
      <c r="KA12" s="48"/>
      <c r="KB12" s="59"/>
      <c r="KC12" s="50"/>
      <c r="KD12" s="67"/>
      <c r="KE12" s="67"/>
      <c r="KF12" s="67"/>
      <c r="KG12" s="67"/>
      <c r="KH12" s="67"/>
      <c r="KI12" s="67"/>
      <c r="KJ12" s="67"/>
      <c r="KK12" s="67"/>
      <c r="KL12" s="48"/>
      <c r="KM12" s="67"/>
      <c r="KN12" s="67"/>
      <c r="KO12" s="67"/>
      <c r="KP12" s="67"/>
      <c r="KQ12" s="67"/>
      <c r="KR12" s="67"/>
      <c r="KS12" s="67"/>
      <c r="KT12" s="67"/>
      <c r="KU12" s="50"/>
      <c r="KV12" s="67"/>
      <c r="KW12" s="67"/>
      <c r="KX12" s="47">
        <f t="shared" si="4"/>
        <v>0</v>
      </c>
      <c r="KY12" s="46"/>
      <c r="KZ12" s="46"/>
      <c r="LA12" s="45"/>
      <c r="LB12" s="98" t="s">
        <v>362</v>
      </c>
    </row>
    <row r="13" spans="1:314" ht="12.75" customHeight="1" thickBot="1" x14ac:dyDescent="0.35">
      <c r="A13" s="99"/>
      <c r="B13" s="47" t="str">
        <f t="shared" si="5"/>
        <v/>
      </c>
      <c r="C13" s="59"/>
      <c r="D13" s="60"/>
      <c r="E13" s="60"/>
      <c r="F13" s="60"/>
      <c r="G13" s="60"/>
      <c r="H13" s="58"/>
      <c r="I13" s="62"/>
      <c r="J13" s="61"/>
      <c r="K13" s="59"/>
      <c r="L13" s="59"/>
      <c r="M13" s="59"/>
      <c r="N13" s="59"/>
      <c r="O13" s="59"/>
      <c r="P13" s="59"/>
      <c r="Q13" s="59"/>
      <c r="R13" s="59"/>
      <c r="S13" s="59"/>
      <c r="T13" s="59"/>
      <c r="U13" s="59"/>
      <c r="V13" s="59"/>
      <c r="W13" s="59"/>
      <c r="X13" s="48"/>
      <c r="Y13" s="59"/>
      <c r="Z13" s="59"/>
      <c r="AA13" s="59"/>
      <c r="AB13" s="50"/>
      <c r="AC13" s="60"/>
      <c r="AD13" s="59"/>
      <c r="AE13" s="59"/>
      <c r="AF13" s="48"/>
      <c r="AG13" s="60"/>
      <c r="AH13" s="70" t="str">
        <f t="shared" si="0"/>
        <v/>
      </c>
      <c r="AI13" s="60"/>
      <c r="AJ13" s="60"/>
      <c r="AK13" s="60"/>
      <c r="AL13" s="48"/>
      <c r="AM13" s="60"/>
      <c r="AN13" s="60"/>
      <c r="AO13" s="60"/>
      <c r="AP13" s="60"/>
      <c r="AQ13" s="60"/>
      <c r="AR13" s="60"/>
      <c r="AS13" s="162"/>
      <c r="AT13" s="48"/>
      <c r="AU13" s="59"/>
      <c r="AV13" s="59"/>
      <c r="AW13" s="59"/>
      <c r="AX13" s="59"/>
      <c r="AY13" s="59"/>
      <c r="AZ13" s="59"/>
      <c r="BA13" s="59"/>
      <c r="BB13" s="59"/>
      <c r="BC13" s="59"/>
      <c r="BD13" s="59"/>
      <c r="BE13" s="59"/>
      <c r="BF13" s="59"/>
      <c r="BG13" s="59"/>
      <c r="BH13" s="59"/>
      <c r="BI13" s="50"/>
      <c r="BJ13" s="59"/>
      <c r="BK13" s="59"/>
      <c r="BL13" s="59"/>
      <c r="BM13" s="59"/>
      <c r="BN13" s="59"/>
      <c r="BO13" s="59"/>
      <c r="BP13" s="59"/>
      <c r="BQ13" s="59"/>
      <c r="BR13" s="59"/>
      <c r="BS13" s="59"/>
      <c r="BT13" s="48"/>
      <c r="BU13" s="60"/>
      <c r="BV13" s="60"/>
      <c r="BW13" s="60"/>
      <c r="BX13" s="60"/>
      <c r="BY13" s="60"/>
      <c r="BZ13" s="60"/>
      <c r="CA13" s="60"/>
      <c r="CB13" s="51"/>
      <c r="CC13" s="60"/>
      <c r="CD13" s="60"/>
      <c r="CE13" s="60"/>
      <c r="CF13" s="60"/>
      <c r="CG13" s="60"/>
      <c r="CH13" s="73" t="str">
        <f t="shared" si="1"/>
        <v/>
      </c>
      <c r="CI13" s="71"/>
      <c r="CJ13" s="203" t="s">
        <v>521</v>
      </c>
      <c r="CK13" s="56"/>
      <c r="CL13" s="49"/>
      <c r="CM13" s="59"/>
      <c r="CN13" s="59"/>
      <c r="CO13" s="59"/>
      <c r="CP13" s="48"/>
      <c r="CQ13" s="59"/>
      <c r="CR13" s="59"/>
      <c r="CS13" s="59"/>
      <c r="CT13" s="50"/>
      <c r="CU13" s="59">
        <v>1</v>
      </c>
      <c r="CV13" s="59">
        <v>2</v>
      </c>
      <c r="CW13" s="59">
        <v>3</v>
      </c>
      <c r="CX13" s="48"/>
      <c r="CY13" s="59"/>
      <c r="CZ13" s="59"/>
      <c r="DA13" s="59"/>
      <c r="DB13" s="50"/>
      <c r="DC13" s="59"/>
      <c r="DD13" s="59"/>
      <c r="DE13" s="59"/>
      <c r="DF13" s="48"/>
      <c r="DG13" s="59"/>
      <c r="DH13" s="59"/>
      <c r="DI13" s="59"/>
      <c r="DJ13" s="50"/>
      <c r="DK13" s="59"/>
      <c r="DL13" s="59"/>
      <c r="DM13" s="59"/>
      <c r="DN13" s="48"/>
      <c r="DO13" s="59"/>
      <c r="DP13" s="59"/>
      <c r="DQ13" s="59"/>
      <c r="DR13" s="50"/>
      <c r="DS13" s="59"/>
      <c r="DT13" s="59"/>
      <c r="DU13" s="59"/>
      <c r="DV13" s="48"/>
      <c r="DW13" s="59"/>
      <c r="DX13" s="59"/>
      <c r="DY13" s="59"/>
      <c r="DZ13" s="70" t="str">
        <f t="shared" si="2"/>
        <v/>
      </c>
      <c r="EA13" s="60"/>
      <c r="EB13" s="123" t="str">
        <f t="shared" si="6"/>
        <v/>
      </c>
      <c r="EC13" s="59"/>
      <c r="ED13" s="59"/>
      <c r="EE13" s="59"/>
      <c r="EF13" s="59"/>
      <c r="EG13" s="59"/>
      <c r="EH13" s="70" t="str">
        <f t="shared" si="7"/>
        <v/>
      </c>
      <c r="EI13" s="60"/>
      <c r="EJ13" s="205" t="s">
        <v>521</v>
      </c>
      <c r="EK13" s="258">
        <f t="shared" si="8"/>
        <v>0</v>
      </c>
      <c r="EL13" s="64"/>
      <c r="EM13" s="64"/>
      <c r="EN13" s="64"/>
      <c r="EO13" s="64"/>
      <c r="EP13" s="52">
        <f t="shared" si="16"/>
        <v>0</v>
      </c>
      <c r="EQ13" s="64"/>
      <c r="ER13" s="64"/>
      <c r="ES13" s="64"/>
      <c r="ET13" s="64"/>
      <c r="EU13" s="53">
        <f t="shared" si="17"/>
        <v>0</v>
      </c>
      <c r="EV13" s="64"/>
      <c r="EW13" s="64"/>
      <c r="EX13" s="64"/>
      <c r="EY13" s="64"/>
      <c r="EZ13" s="52">
        <f t="shared" si="18"/>
        <v>0</v>
      </c>
      <c r="FA13" s="64"/>
      <c r="FB13" s="64"/>
      <c r="FC13" s="64"/>
      <c r="FD13" s="64"/>
      <c r="FE13" s="53">
        <f t="shared" si="9"/>
        <v>0</v>
      </c>
      <c r="FF13" s="64"/>
      <c r="FG13" s="64"/>
      <c r="FH13" s="64"/>
      <c r="FI13" s="64"/>
      <c r="FJ13" s="182">
        <f t="shared" si="19"/>
        <v>0</v>
      </c>
      <c r="FK13" s="64"/>
      <c r="FL13" s="64"/>
      <c r="FM13" s="64"/>
      <c r="FN13" s="64"/>
      <c r="FO13" s="74" t="str">
        <f t="shared" si="10"/>
        <v/>
      </c>
      <c r="FP13" s="57"/>
      <c r="FQ13" s="206" t="s">
        <v>521</v>
      </c>
      <c r="FR13" s="50"/>
      <c r="FS13" s="59"/>
      <c r="FT13" s="59"/>
      <c r="FU13" s="48"/>
      <c r="FV13" s="60"/>
      <c r="FW13" s="65"/>
      <c r="FX13" s="65"/>
      <c r="FY13" s="60"/>
      <c r="FZ13" s="60"/>
      <c r="GA13" s="60"/>
      <c r="GB13" s="50"/>
      <c r="GC13" s="66"/>
      <c r="GD13" s="66"/>
      <c r="GE13" s="66"/>
      <c r="GF13" s="66"/>
      <c r="GG13" s="66"/>
      <c r="GH13" s="50"/>
      <c r="GI13" s="59"/>
      <c r="GJ13" s="59"/>
      <c r="GK13" s="59"/>
      <c r="GL13" s="59"/>
      <c r="GM13" s="59"/>
      <c r="GN13" s="146"/>
      <c r="GO13" s="72"/>
      <c r="GP13" s="72"/>
      <c r="GQ13" s="50"/>
      <c r="GR13" s="72"/>
      <c r="GS13" s="72"/>
      <c r="GT13" s="146"/>
      <c r="GU13" s="59"/>
      <c r="GV13" s="59"/>
      <c r="GW13" s="59"/>
      <c r="GX13" s="59"/>
      <c r="GY13" s="50"/>
      <c r="GZ13" s="66"/>
      <c r="HA13" s="66"/>
      <c r="HB13" s="74" t="str">
        <f t="shared" si="11"/>
        <v/>
      </c>
      <c r="HC13" s="58"/>
      <c r="HD13" s="50"/>
      <c r="HE13" s="60"/>
      <c r="HF13" s="60"/>
      <c r="HG13" s="162"/>
      <c r="HH13" s="48"/>
      <c r="HI13" s="66"/>
      <c r="HJ13" s="123" t="str">
        <f t="shared" si="3"/>
        <v/>
      </c>
      <c r="HK13" s="59"/>
      <c r="HL13" s="162"/>
      <c r="HM13" s="70" t="str">
        <f t="shared" si="12"/>
        <v/>
      </c>
      <c r="HN13" s="59"/>
      <c r="HO13" s="58"/>
      <c r="HP13" s="123" t="str">
        <f t="shared" si="13"/>
        <v/>
      </c>
      <c r="HQ13" s="59"/>
      <c r="HR13" s="59"/>
      <c r="HS13" s="137"/>
      <c r="HT13" s="183"/>
      <c r="HU13" s="60"/>
      <c r="HV13" s="60"/>
      <c r="HW13" s="148"/>
      <c r="HX13" s="185"/>
      <c r="HY13" s="60"/>
      <c r="HZ13" s="60"/>
      <c r="IA13" s="60"/>
      <c r="IB13" s="59"/>
      <c r="IC13" s="71"/>
      <c r="ID13" s="186"/>
      <c r="IE13" s="185"/>
      <c r="IF13" s="185"/>
      <c r="IG13" s="59"/>
      <c r="IH13" s="57"/>
      <c r="II13" s="183"/>
      <c r="IJ13" s="183"/>
      <c r="IK13" s="129"/>
      <c r="IL13" s="183"/>
      <c r="IM13" s="183"/>
      <c r="IN13" s="183"/>
      <c r="IO13" s="129"/>
      <c r="IP13" s="183"/>
      <c r="IQ13" s="183"/>
      <c r="IR13" s="129"/>
      <c r="IS13" s="183"/>
      <c r="IT13" s="183"/>
      <c r="IU13" s="57"/>
      <c r="IV13" s="183"/>
      <c r="IW13" s="183"/>
      <c r="IX13" s="183"/>
      <c r="IY13" s="183"/>
      <c r="IZ13" s="183"/>
      <c r="JA13" s="59"/>
      <c r="JB13" s="57"/>
      <c r="JC13" s="183"/>
      <c r="JD13" s="183"/>
      <c r="JE13" s="162"/>
      <c r="JF13" s="75" t="str">
        <f t="shared" si="14"/>
        <v/>
      </c>
      <c r="JG13" s="183"/>
      <c r="JH13" s="183"/>
      <c r="JI13" s="183"/>
      <c r="JJ13" s="183"/>
      <c r="JK13" s="183"/>
      <c r="JL13" s="183"/>
      <c r="JM13" s="74" t="str">
        <f t="shared" si="15"/>
        <v/>
      </c>
      <c r="JN13" s="60" t="s">
        <v>519</v>
      </c>
      <c r="JO13" s="162"/>
      <c r="JP13" s="50"/>
      <c r="JQ13" s="59"/>
      <c r="JR13" s="59"/>
      <c r="JS13" s="59"/>
      <c r="JT13" s="48"/>
      <c r="JU13" s="59"/>
      <c r="JV13" s="59"/>
      <c r="JW13" s="59"/>
      <c r="JX13" s="59"/>
      <c r="JY13" s="128"/>
      <c r="JZ13" s="162"/>
      <c r="KA13" s="48"/>
      <c r="KB13" s="59"/>
      <c r="KC13" s="50"/>
      <c r="KD13" s="67"/>
      <c r="KE13" s="67"/>
      <c r="KF13" s="67"/>
      <c r="KG13" s="67"/>
      <c r="KH13" s="67"/>
      <c r="KI13" s="67"/>
      <c r="KJ13" s="67"/>
      <c r="KK13" s="67"/>
      <c r="KL13" s="48"/>
      <c r="KM13" s="67"/>
      <c r="KN13" s="67"/>
      <c r="KO13" s="67"/>
      <c r="KP13" s="67"/>
      <c r="KQ13" s="67"/>
      <c r="KR13" s="67"/>
      <c r="KS13" s="67"/>
      <c r="KT13" s="67"/>
      <c r="KU13" s="50"/>
      <c r="KV13" s="67"/>
      <c r="KW13" s="67"/>
      <c r="KX13" s="47">
        <f t="shared" si="4"/>
        <v>0</v>
      </c>
      <c r="KY13" s="46"/>
      <c r="KZ13" s="46"/>
      <c r="LA13" s="45"/>
      <c r="LB13" s="98" t="s">
        <v>362</v>
      </c>
    </row>
    <row r="14" spans="1:314" ht="12.75" customHeight="1" thickBot="1" x14ac:dyDescent="0.35">
      <c r="A14" s="99"/>
      <c r="B14" s="47" t="str">
        <f t="shared" si="5"/>
        <v/>
      </c>
      <c r="C14" s="59"/>
      <c r="D14" s="60"/>
      <c r="E14" s="60"/>
      <c r="F14" s="60"/>
      <c r="G14" s="60"/>
      <c r="H14" s="58"/>
      <c r="I14" s="62"/>
      <c r="J14" s="61"/>
      <c r="K14" s="59"/>
      <c r="L14" s="59"/>
      <c r="M14" s="59"/>
      <c r="N14" s="59"/>
      <c r="O14" s="59"/>
      <c r="P14" s="59"/>
      <c r="Q14" s="59"/>
      <c r="R14" s="59"/>
      <c r="S14" s="59"/>
      <c r="T14" s="59"/>
      <c r="U14" s="59"/>
      <c r="V14" s="59"/>
      <c r="W14" s="59"/>
      <c r="X14" s="48"/>
      <c r="Y14" s="59"/>
      <c r="Z14" s="59"/>
      <c r="AA14" s="59"/>
      <c r="AB14" s="50"/>
      <c r="AC14" s="60"/>
      <c r="AD14" s="59"/>
      <c r="AE14" s="59"/>
      <c r="AF14" s="48"/>
      <c r="AG14" s="60"/>
      <c r="AH14" s="70" t="str">
        <f t="shared" si="0"/>
        <v/>
      </c>
      <c r="AI14" s="60"/>
      <c r="AJ14" s="60"/>
      <c r="AK14" s="60"/>
      <c r="AL14" s="48"/>
      <c r="AM14" s="60"/>
      <c r="AN14" s="60"/>
      <c r="AO14" s="60"/>
      <c r="AP14" s="60"/>
      <c r="AQ14" s="60"/>
      <c r="AR14" s="60"/>
      <c r="AS14" s="162"/>
      <c r="AT14" s="48"/>
      <c r="AU14" s="59"/>
      <c r="AV14" s="59"/>
      <c r="AW14" s="59"/>
      <c r="AX14" s="59"/>
      <c r="AY14" s="59"/>
      <c r="AZ14" s="59"/>
      <c r="BA14" s="59"/>
      <c r="BB14" s="59"/>
      <c r="BC14" s="59"/>
      <c r="BD14" s="59"/>
      <c r="BE14" s="59"/>
      <c r="BF14" s="59"/>
      <c r="BG14" s="59"/>
      <c r="BH14" s="59"/>
      <c r="BI14" s="50"/>
      <c r="BJ14" s="59"/>
      <c r="BK14" s="59"/>
      <c r="BL14" s="59"/>
      <c r="BM14" s="59"/>
      <c r="BN14" s="59"/>
      <c r="BO14" s="59"/>
      <c r="BP14" s="59"/>
      <c r="BQ14" s="59"/>
      <c r="BR14" s="59"/>
      <c r="BS14" s="59"/>
      <c r="BT14" s="48"/>
      <c r="BU14" s="60"/>
      <c r="BV14" s="60"/>
      <c r="BW14" s="60"/>
      <c r="BX14" s="60"/>
      <c r="BY14" s="60"/>
      <c r="BZ14" s="60"/>
      <c r="CA14" s="60"/>
      <c r="CB14" s="51"/>
      <c r="CC14" s="60"/>
      <c r="CD14" s="60"/>
      <c r="CE14" s="60"/>
      <c r="CF14" s="60"/>
      <c r="CG14" s="60"/>
      <c r="CH14" s="73" t="str">
        <f t="shared" si="1"/>
        <v/>
      </c>
      <c r="CI14" s="71"/>
      <c r="CJ14" s="203" t="s">
        <v>521</v>
      </c>
      <c r="CK14" s="56"/>
      <c r="CL14" s="49"/>
      <c r="CM14" s="59"/>
      <c r="CN14" s="59"/>
      <c r="CO14" s="59"/>
      <c r="CP14" s="48"/>
      <c r="CQ14" s="59"/>
      <c r="CR14" s="59"/>
      <c r="CS14" s="59"/>
      <c r="CT14" s="50"/>
      <c r="CU14" s="59">
        <v>1</v>
      </c>
      <c r="CV14" s="59">
        <v>2</v>
      </c>
      <c r="CW14" s="59">
        <v>3</v>
      </c>
      <c r="CX14" s="48"/>
      <c r="CY14" s="59"/>
      <c r="CZ14" s="59"/>
      <c r="DA14" s="59"/>
      <c r="DB14" s="50"/>
      <c r="DC14" s="59"/>
      <c r="DD14" s="59"/>
      <c r="DE14" s="59"/>
      <c r="DF14" s="48"/>
      <c r="DG14" s="59"/>
      <c r="DH14" s="59"/>
      <c r="DI14" s="59"/>
      <c r="DJ14" s="50"/>
      <c r="DK14" s="59"/>
      <c r="DL14" s="59"/>
      <c r="DM14" s="59"/>
      <c r="DN14" s="48"/>
      <c r="DO14" s="59"/>
      <c r="DP14" s="59"/>
      <c r="DQ14" s="59"/>
      <c r="DR14" s="50"/>
      <c r="DS14" s="59"/>
      <c r="DT14" s="59"/>
      <c r="DU14" s="59"/>
      <c r="DV14" s="48"/>
      <c r="DW14" s="59"/>
      <c r="DX14" s="59"/>
      <c r="DY14" s="59"/>
      <c r="DZ14" s="70" t="str">
        <f t="shared" si="2"/>
        <v/>
      </c>
      <c r="EA14" s="60"/>
      <c r="EB14" s="123" t="str">
        <f t="shared" si="6"/>
        <v/>
      </c>
      <c r="EC14" s="59"/>
      <c r="ED14" s="59"/>
      <c r="EE14" s="59"/>
      <c r="EF14" s="59"/>
      <c r="EG14" s="59"/>
      <c r="EH14" s="70" t="str">
        <f t="shared" si="7"/>
        <v/>
      </c>
      <c r="EI14" s="60"/>
      <c r="EJ14" s="205" t="s">
        <v>521</v>
      </c>
      <c r="EK14" s="258">
        <f t="shared" si="8"/>
        <v>0</v>
      </c>
      <c r="EL14" s="64"/>
      <c r="EM14" s="64"/>
      <c r="EN14" s="64"/>
      <c r="EO14" s="64"/>
      <c r="EP14" s="52">
        <f t="shared" si="16"/>
        <v>0</v>
      </c>
      <c r="EQ14" s="64"/>
      <c r="ER14" s="64"/>
      <c r="ES14" s="64"/>
      <c r="ET14" s="64"/>
      <c r="EU14" s="53">
        <f t="shared" si="17"/>
        <v>0</v>
      </c>
      <c r="EV14" s="64"/>
      <c r="EW14" s="64"/>
      <c r="EX14" s="64"/>
      <c r="EY14" s="64"/>
      <c r="EZ14" s="52">
        <f t="shared" si="18"/>
        <v>0</v>
      </c>
      <c r="FA14" s="64"/>
      <c r="FB14" s="64"/>
      <c r="FC14" s="64"/>
      <c r="FD14" s="64"/>
      <c r="FE14" s="53">
        <f t="shared" si="9"/>
        <v>0</v>
      </c>
      <c r="FF14" s="64"/>
      <c r="FG14" s="64"/>
      <c r="FH14" s="64"/>
      <c r="FI14" s="64"/>
      <c r="FJ14" s="182">
        <f t="shared" si="19"/>
        <v>0</v>
      </c>
      <c r="FK14" s="64"/>
      <c r="FL14" s="64"/>
      <c r="FM14" s="64"/>
      <c r="FN14" s="64"/>
      <c r="FO14" s="74" t="str">
        <f t="shared" si="10"/>
        <v/>
      </c>
      <c r="FP14" s="57"/>
      <c r="FQ14" s="206" t="s">
        <v>521</v>
      </c>
      <c r="FR14" s="50"/>
      <c r="FS14" s="59"/>
      <c r="FT14" s="59"/>
      <c r="FU14" s="48"/>
      <c r="FV14" s="60"/>
      <c r="FW14" s="65"/>
      <c r="FX14" s="65"/>
      <c r="FY14" s="60"/>
      <c r="FZ14" s="60"/>
      <c r="GA14" s="60"/>
      <c r="GB14" s="50"/>
      <c r="GC14" s="66"/>
      <c r="GD14" s="66"/>
      <c r="GE14" s="66"/>
      <c r="GF14" s="66"/>
      <c r="GG14" s="66"/>
      <c r="GH14" s="50"/>
      <c r="GI14" s="59"/>
      <c r="GJ14" s="59"/>
      <c r="GK14" s="59"/>
      <c r="GL14" s="59"/>
      <c r="GM14" s="59"/>
      <c r="GN14" s="146"/>
      <c r="GO14" s="72"/>
      <c r="GP14" s="72"/>
      <c r="GQ14" s="50"/>
      <c r="GR14" s="72"/>
      <c r="GS14" s="72"/>
      <c r="GT14" s="146"/>
      <c r="GU14" s="59"/>
      <c r="GV14" s="59"/>
      <c r="GW14" s="59"/>
      <c r="GX14" s="59"/>
      <c r="GY14" s="50"/>
      <c r="GZ14" s="66"/>
      <c r="HA14" s="66"/>
      <c r="HB14" s="74" t="str">
        <f t="shared" si="11"/>
        <v/>
      </c>
      <c r="HC14" s="58"/>
      <c r="HD14" s="50"/>
      <c r="HE14" s="60"/>
      <c r="HF14" s="60"/>
      <c r="HG14" s="162"/>
      <c r="HH14" s="48"/>
      <c r="HI14" s="66"/>
      <c r="HJ14" s="123" t="str">
        <f t="shared" si="3"/>
        <v/>
      </c>
      <c r="HK14" s="59"/>
      <c r="HL14" s="162"/>
      <c r="HM14" s="70" t="str">
        <f t="shared" si="12"/>
        <v/>
      </c>
      <c r="HN14" s="59"/>
      <c r="HO14" s="58"/>
      <c r="HP14" s="123" t="str">
        <f t="shared" si="13"/>
        <v/>
      </c>
      <c r="HQ14" s="59"/>
      <c r="HR14" s="59"/>
      <c r="HS14" s="137"/>
      <c r="HT14" s="183"/>
      <c r="HU14" s="60"/>
      <c r="HV14" s="60"/>
      <c r="HW14" s="148"/>
      <c r="HX14" s="185"/>
      <c r="HY14" s="60"/>
      <c r="HZ14" s="60"/>
      <c r="IA14" s="60"/>
      <c r="IB14" s="59"/>
      <c r="IC14" s="71"/>
      <c r="ID14" s="186"/>
      <c r="IE14" s="185"/>
      <c r="IF14" s="185"/>
      <c r="IG14" s="59"/>
      <c r="IH14" s="57"/>
      <c r="II14" s="183"/>
      <c r="IJ14" s="183"/>
      <c r="IK14" s="129"/>
      <c r="IL14" s="183"/>
      <c r="IM14" s="183"/>
      <c r="IN14" s="183"/>
      <c r="IO14" s="129"/>
      <c r="IP14" s="183"/>
      <c r="IQ14" s="183"/>
      <c r="IR14" s="129"/>
      <c r="IS14" s="183"/>
      <c r="IT14" s="183"/>
      <c r="IU14" s="57"/>
      <c r="IV14" s="183"/>
      <c r="IW14" s="183"/>
      <c r="IX14" s="183"/>
      <c r="IY14" s="183"/>
      <c r="IZ14" s="183"/>
      <c r="JA14" s="59"/>
      <c r="JB14" s="57"/>
      <c r="JC14" s="183"/>
      <c r="JD14" s="183"/>
      <c r="JE14" s="162"/>
      <c r="JF14" s="75" t="str">
        <f t="shared" si="14"/>
        <v/>
      </c>
      <c r="JG14" s="183"/>
      <c r="JH14" s="183"/>
      <c r="JI14" s="183"/>
      <c r="JJ14" s="183"/>
      <c r="JK14" s="183"/>
      <c r="JL14" s="183"/>
      <c r="JM14" s="74" t="str">
        <f t="shared" si="15"/>
        <v/>
      </c>
      <c r="JN14" s="60" t="s">
        <v>519</v>
      </c>
      <c r="JO14" s="162"/>
      <c r="JP14" s="50"/>
      <c r="JQ14" s="59"/>
      <c r="JR14" s="59"/>
      <c r="JS14" s="59"/>
      <c r="JT14" s="48"/>
      <c r="JU14" s="59"/>
      <c r="JV14" s="59"/>
      <c r="JW14" s="59"/>
      <c r="JX14" s="59"/>
      <c r="JY14" s="128"/>
      <c r="JZ14" s="162"/>
      <c r="KA14" s="48"/>
      <c r="KB14" s="59"/>
      <c r="KC14" s="50"/>
      <c r="KD14" s="67"/>
      <c r="KE14" s="67"/>
      <c r="KF14" s="67"/>
      <c r="KG14" s="67"/>
      <c r="KH14" s="67"/>
      <c r="KI14" s="67"/>
      <c r="KJ14" s="67"/>
      <c r="KK14" s="67"/>
      <c r="KL14" s="48"/>
      <c r="KM14" s="67"/>
      <c r="KN14" s="67"/>
      <c r="KO14" s="67"/>
      <c r="KP14" s="67"/>
      <c r="KQ14" s="67"/>
      <c r="KR14" s="67"/>
      <c r="KS14" s="67"/>
      <c r="KT14" s="67"/>
      <c r="KU14" s="50"/>
      <c r="KV14" s="67"/>
      <c r="KW14" s="140"/>
      <c r="KX14" s="47">
        <f t="shared" si="4"/>
        <v>0</v>
      </c>
      <c r="KY14" s="46"/>
      <c r="KZ14" s="46"/>
      <c r="LA14" s="45"/>
      <c r="LB14" s="98" t="s">
        <v>362</v>
      </c>
    </row>
    <row r="15" spans="1:314" ht="12.75" customHeight="1" thickBot="1" x14ac:dyDescent="0.35">
      <c r="A15" s="99"/>
      <c r="B15" s="47" t="str">
        <f t="shared" si="5"/>
        <v/>
      </c>
      <c r="C15" s="59"/>
      <c r="D15" s="60"/>
      <c r="E15" s="60"/>
      <c r="F15" s="60"/>
      <c r="G15" s="60"/>
      <c r="H15" s="58"/>
      <c r="I15" s="62"/>
      <c r="J15" s="61"/>
      <c r="K15" s="59"/>
      <c r="L15" s="59"/>
      <c r="M15" s="59"/>
      <c r="N15" s="59"/>
      <c r="O15" s="59"/>
      <c r="P15" s="59"/>
      <c r="Q15" s="59"/>
      <c r="R15" s="59"/>
      <c r="S15" s="59"/>
      <c r="T15" s="59"/>
      <c r="U15" s="59"/>
      <c r="V15" s="59"/>
      <c r="W15" s="59"/>
      <c r="X15" s="48"/>
      <c r="Y15" s="59"/>
      <c r="Z15" s="59"/>
      <c r="AA15" s="59"/>
      <c r="AB15" s="50"/>
      <c r="AC15" s="60"/>
      <c r="AD15" s="59"/>
      <c r="AE15" s="59"/>
      <c r="AF15" s="48"/>
      <c r="AG15" s="60"/>
      <c r="AH15" s="70" t="str">
        <f t="shared" si="0"/>
        <v/>
      </c>
      <c r="AI15" s="60"/>
      <c r="AJ15" s="60"/>
      <c r="AK15" s="60"/>
      <c r="AL15" s="48"/>
      <c r="AM15" s="60"/>
      <c r="AN15" s="60"/>
      <c r="AO15" s="60"/>
      <c r="AP15" s="60"/>
      <c r="AQ15" s="60"/>
      <c r="AR15" s="60"/>
      <c r="AS15" s="162"/>
      <c r="AT15" s="48"/>
      <c r="AU15" s="59"/>
      <c r="AV15" s="59"/>
      <c r="AW15" s="59"/>
      <c r="AX15" s="59"/>
      <c r="AY15" s="59"/>
      <c r="AZ15" s="59"/>
      <c r="BA15" s="59"/>
      <c r="BB15" s="59"/>
      <c r="BC15" s="59"/>
      <c r="BD15" s="59"/>
      <c r="BE15" s="59"/>
      <c r="BF15" s="59"/>
      <c r="BG15" s="59"/>
      <c r="BH15" s="59"/>
      <c r="BI15" s="50"/>
      <c r="BJ15" s="59"/>
      <c r="BK15" s="59"/>
      <c r="BL15" s="59"/>
      <c r="BM15" s="59"/>
      <c r="BN15" s="59"/>
      <c r="BO15" s="59"/>
      <c r="BP15" s="59"/>
      <c r="BQ15" s="59"/>
      <c r="BR15" s="59"/>
      <c r="BS15" s="59"/>
      <c r="BT15" s="48"/>
      <c r="BU15" s="60"/>
      <c r="BV15" s="60"/>
      <c r="BW15" s="60"/>
      <c r="BX15" s="60"/>
      <c r="BY15" s="60"/>
      <c r="BZ15" s="60"/>
      <c r="CA15" s="60"/>
      <c r="CB15" s="51"/>
      <c r="CC15" s="60"/>
      <c r="CD15" s="60"/>
      <c r="CE15" s="60"/>
      <c r="CF15" s="60"/>
      <c r="CG15" s="60"/>
      <c r="CH15" s="73" t="str">
        <f t="shared" si="1"/>
        <v/>
      </c>
      <c r="CI15" s="71"/>
      <c r="CJ15" s="203" t="s">
        <v>521</v>
      </c>
      <c r="CK15" s="56"/>
      <c r="CL15" s="49"/>
      <c r="CM15" s="59"/>
      <c r="CN15" s="59"/>
      <c r="CO15" s="59"/>
      <c r="CP15" s="48"/>
      <c r="CQ15" s="59"/>
      <c r="CR15" s="59"/>
      <c r="CS15" s="59"/>
      <c r="CT15" s="50"/>
      <c r="CU15" s="59">
        <v>1</v>
      </c>
      <c r="CV15" s="59">
        <v>2</v>
      </c>
      <c r="CW15" s="59">
        <v>3</v>
      </c>
      <c r="CX15" s="48"/>
      <c r="CY15" s="59"/>
      <c r="CZ15" s="59"/>
      <c r="DA15" s="59"/>
      <c r="DB15" s="50"/>
      <c r="DC15" s="59"/>
      <c r="DD15" s="59"/>
      <c r="DE15" s="59"/>
      <c r="DF15" s="48"/>
      <c r="DG15" s="59"/>
      <c r="DH15" s="59"/>
      <c r="DI15" s="59"/>
      <c r="DJ15" s="50"/>
      <c r="DK15" s="59"/>
      <c r="DL15" s="59"/>
      <c r="DM15" s="59"/>
      <c r="DN15" s="48"/>
      <c r="DO15" s="59"/>
      <c r="DP15" s="59"/>
      <c r="DQ15" s="59"/>
      <c r="DR15" s="50"/>
      <c r="DS15" s="59"/>
      <c r="DT15" s="59"/>
      <c r="DU15" s="59"/>
      <c r="DV15" s="48"/>
      <c r="DW15" s="59"/>
      <c r="DX15" s="59"/>
      <c r="DY15" s="59"/>
      <c r="DZ15" s="70" t="str">
        <f t="shared" si="2"/>
        <v/>
      </c>
      <c r="EA15" s="60"/>
      <c r="EB15" s="123" t="str">
        <f t="shared" si="6"/>
        <v/>
      </c>
      <c r="EC15" s="59"/>
      <c r="ED15" s="59"/>
      <c r="EE15" s="59"/>
      <c r="EF15" s="59"/>
      <c r="EG15" s="59"/>
      <c r="EH15" s="70" t="str">
        <f t="shared" si="7"/>
        <v/>
      </c>
      <c r="EI15" s="60"/>
      <c r="EJ15" s="205" t="s">
        <v>521</v>
      </c>
      <c r="EK15" s="258">
        <f t="shared" si="8"/>
        <v>0</v>
      </c>
      <c r="EL15" s="64"/>
      <c r="EM15" s="64"/>
      <c r="EN15" s="64"/>
      <c r="EO15" s="64"/>
      <c r="EP15" s="52">
        <f t="shared" si="16"/>
        <v>0</v>
      </c>
      <c r="EQ15" s="64"/>
      <c r="ER15" s="64"/>
      <c r="ES15" s="64"/>
      <c r="ET15" s="64"/>
      <c r="EU15" s="53">
        <f t="shared" si="17"/>
        <v>0</v>
      </c>
      <c r="EV15" s="64"/>
      <c r="EW15" s="64"/>
      <c r="EX15" s="64"/>
      <c r="EY15" s="64"/>
      <c r="EZ15" s="52">
        <f t="shared" si="18"/>
        <v>0</v>
      </c>
      <c r="FA15" s="64"/>
      <c r="FB15" s="64"/>
      <c r="FC15" s="64"/>
      <c r="FD15" s="64"/>
      <c r="FE15" s="53">
        <f t="shared" si="9"/>
        <v>0</v>
      </c>
      <c r="FF15" s="64"/>
      <c r="FG15" s="64"/>
      <c r="FH15" s="64"/>
      <c r="FI15" s="64"/>
      <c r="FJ15" s="182">
        <f t="shared" si="19"/>
        <v>0</v>
      </c>
      <c r="FK15" s="64"/>
      <c r="FL15" s="64"/>
      <c r="FM15" s="64"/>
      <c r="FN15" s="64"/>
      <c r="FO15" s="74" t="str">
        <f t="shared" si="10"/>
        <v/>
      </c>
      <c r="FP15" s="57"/>
      <c r="FQ15" s="206" t="s">
        <v>521</v>
      </c>
      <c r="FR15" s="50"/>
      <c r="FS15" s="59"/>
      <c r="FT15" s="59"/>
      <c r="FU15" s="48"/>
      <c r="FV15" s="60"/>
      <c r="FW15" s="65"/>
      <c r="FX15" s="65"/>
      <c r="FY15" s="60"/>
      <c r="FZ15" s="60"/>
      <c r="GA15" s="60"/>
      <c r="GB15" s="50"/>
      <c r="GC15" s="66"/>
      <c r="GD15" s="66"/>
      <c r="GE15" s="66"/>
      <c r="GF15" s="66"/>
      <c r="GG15" s="66"/>
      <c r="GH15" s="50"/>
      <c r="GI15" s="59"/>
      <c r="GJ15" s="59"/>
      <c r="GK15" s="59"/>
      <c r="GL15" s="59"/>
      <c r="GM15" s="59"/>
      <c r="GN15" s="146"/>
      <c r="GO15" s="72"/>
      <c r="GP15" s="72"/>
      <c r="GQ15" s="50"/>
      <c r="GR15" s="72"/>
      <c r="GS15" s="72"/>
      <c r="GT15" s="146"/>
      <c r="GU15" s="59"/>
      <c r="GV15" s="59"/>
      <c r="GW15" s="59"/>
      <c r="GX15" s="59"/>
      <c r="GY15" s="50"/>
      <c r="GZ15" s="66"/>
      <c r="HA15" s="66"/>
      <c r="HB15" s="74" t="str">
        <f t="shared" si="11"/>
        <v/>
      </c>
      <c r="HC15" s="58"/>
      <c r="HD15" s="50"/>
      <c r="HE15" s="60"/>
      <c r="HF15" s="60"/>
      <c r="HG15" s="162"/>
      <c r="HH15" s="48"/>
      <c r="HI15" s="66"/>
      <c r="HJ15" s="123" t="str">
        <f t="shared" si="3"/>
        <v/>
      </c>
      <c r="HK15" s="59"/>
      <c r="HL15" s="162"/>
      <c r="HM15" s="70" t="str">
        <f t="shared" si="12"/>
        <v/>
      </c>
      <c r="HN15" s="59"/>
      <c r="HO15" s="58"/>
      <c r="HP15" s="123" t="str">
        <f t="shared" si="13"/>
        <v/>
      </c>
      <c r="HQ15" s="59"/>
      <c r="HR15" s="59"/>
      <c r="HS15" s="137"/>
      <c r="HT15" s="183"/>
      <c r="HU15" s="60"/>
      <c r="HV15" s="60"/>
      <c r="HW15" s="148"/>
      <c r="HX15" s="185"/>
      <c r="HY15" s="60"/>
      <c r="HZ15" s="60"/>
      <c r="IA15" s="60"/>
      <c r="IB15" s="59"/>
      <c r="IC15" s="71"/>
      <c r="ID15" s="186"/>
      <c r="IE15" s="185"/>
      <c r="IF15" s="185"/>
      <c r="IG15" s="59"/>
      <c r="IH15" s="57"/>
      <c r="II15" s="183"/>
      <c r="IJ15" s="183"/>
      <c r="IK15" s="129"/>
      <c r="IL15" s="183"/>
      <c r="IM15" s="183"/>
      <c r="IN15" s="183"/>
      <c r="IO15" s="129"/>
      <c r="IP15" s="183"/>
      <c r="IQ15" s="183"/>
      <c r="IR15" s="129"/>
      <c r="IS15" s="183"/>
      <c r="IT15" s="183"/>
      <c r="IU15" s="57"/>
      <c r="IV15" s="183"/>
      <c r="IW15" s="183"/>
      <c r="IX15" s="183"/>
      <c r="IY15" s="183"/>
      <c r="IZ15" s="183"/>
      <c r="JA15" s="59"/>
      <c r="JB15" s="57"/>
      <c r="JC15" s="183"/>
      <c r="JD15" s="183"/>
      <c r="JE15" s="162"/>
      <c r="JF15" s="75" t="str">
        <f t="shared" si="14"/>
        <v/>
      </c>
      <c r="JG15" s="183"/>
      <c r="JH15" s="183"/>
      <c r="JI15" s="183"/>
      <c r="JJ15" s="183"/>
      <c r="JK15" s="183"/>
      <c r="JL15" s="183"/>
      <c r="JM15" s="74" t="str">
        <f t="shared" si="15"/>
        <v/>
      </c>
      <c r="JN15" s="60" t="s">
        <v>519</v>
      </c>
      <c r="JO15" s="162"/>
      <c r="JP15" s="50"/>
      <c r="JQ15" s="59"/>
      <c r="JR15" s="59"/>
      <c r="JS15" s="59"/>
      <c r="JT15" s="48"/>
      <c r="JU15" s="59"/>
      <c r="JV15" s="59"/>
      <c r="JW15" s="59"/>
      <c r="JX15" s="59"/>
      <c r="JY15" s="128"/>
      <c r="JZ15" s="162"/>
      <c r="KA15" s="48"/>
      <c r="KB15" s="59"/>
      <c r="KC15" s="50"/>
      <c r="KD15" s="67"/>
      <c r="KE15" s="67"/>
      <c r="KF15" s="67"/>
      <c r="KG15" s="67"/>
      <c r="KH15" s="67"/>
      <c r="KI15" s="67"/>
      <c r="KJ15" s="67"/>
      <c r="KK15" s="67"/>
      <c r="KL15" s="48"/>
      <c r="KM15" s="67"/>
      <c r="KN15" s="67"/>
      <c r="KO15" s="67"/>
      <c r="KP15" s="67"/>
      <c r="KQ15" s="67"/>
      <c r="KR15" s="67"/>
      <c r="KS15" s="67"/>
      <c r="KT15" s="67"/>
      <c r="KU15" s="50"/>
      <c r="KV15" s="67"/>
      <c r="KW15" s="67"/>
      <c r="KX15" s="47">
        <f t="shared" si="4"/>
        <v>0</v>
      </c>
      <c r="KY15" s="46"/>
      <c r="KZ15" s="46"/>
      <c r="LA15" s="45"/>
      <c r="LB15" s="98" t="s">
        <v>362</v>
      </c>
    </row>
    <row r="16" spans="1:314" ht="12.75" customHeight="1" thickBot="1" x14ac:dyDescent="0.35">
      <c r="A16" s="99"/>
      <c r="B16" s="47" t="str">
        <f t="shared" si="5"/>
        <v/>
      </c>
      <c r="C16" s="59"/>
      <c r="D16" s="60"/>
      <c r="E16" s="60"/>
      <c r="F16" s="60"/>
      <c r="G16" s="60"/>
      <c r="H16" s="58"/>
      <c r="I16" s="62"/>
      <c r="J16" s="61"/>
      <c r="K16" s="59"/>
      <c r="L16" s="59"/>
      <c r="M16" s="59"/>
      <c r="N16" s="59"/>
      <c r="O16" s="59"/>
      <c r="P16" s="59"/>
      <c r="Q16" s="59"/>
      <c r="R16" s="59"/>
      <c r="S16" s="59"/>
      <c r="T16" s="59"/>
      <c r="U16" s="59"/>
      <c r="V16" s="59"/>
      <c r="W16" s="59"/>
      <c r="X16" s="48"/>
      <c r="Y16" s="59"/>
      <c r="Z16" s="59"/>
      <c r="AA16" s="59"/>
      <c r="AB16" s="50"/>
      <c r="AC16" s="60"/>
      <c r="AD16" s="59"/>
      <c r="AE16" s="59"/>
      <c r="AF16" s="48"/>
      <c r="AG16" s="60"/>
      <c r="AH16" s="70" t="str">
        <f t="shared" si="0"/>
        <v/>
      </c>
      <c r="AI16" s="60"/>
      <c r="AJ16" s="60"/>
      <c r="AK16" s="60"/>
      <c r="AL16" s="48"/>
      <c r="AM16" s="60"/>
      <c r="AN16" s="60"/>
      <c r="AO16" s="60"/>
      <c r="AP16" s="60"/>
      <c r="AQ16" s="60"/>
      <c r="AR16" s="60"/>
      <c r="AS16" s="162"/>
      <c r="AT16" s="48"/>
      <c r="AU16" s="59"/>
      <c r="AV16" s="59"/>
      <c r="AW16" s="59"/>
      <c r="AX16" s="59"/>
      <c r="AY16" s="59"/>
      <c r="AZ16" s="59"/>
      <c r="BA16" s="59"/>
      <c r="BB16" s="59"/>
      <c r="BC16" s="59"/>
      <c r="BD16" s="59"/>
      <c r="BE16" s="59"/>
      <c r="BF16" s="59"/>
      <c r="BG16" s="59"/>
      <c r="BH16" s="59"/>
      <c r="BI16" s="50"/>
      <c r="BJ16" s="59"/>
      <c r="BK16" s="59"/>
      <c r="BL16" s="59"/>
      <c r="BM16" s="59"/>
      <c r="BN16" s="59"/>
      <c r="BO16" s="59"/>
      <c r="BP16" s="59"/>
      <c r="BQ16" s="59"/>
      <c r="BR16" s="59"/>
      <c r="BS16" s="59"/>
      <c r="BT16" s="48"/>
      <c r="BU16" s="60"/>
      <c r="BV16" s="60"/>
      <c r="BW16" s="60"/>
      <c r="BX16" s="60"/>
      <c r="BY16" s="60"/>
      <c r="BZ16" s="60"/>
      <c r="CA16" s="60"/>
      <c r="CB16" s="51"/>
      <c r="CC16" s="60"/>
      <c r="CD16" s="60"/>
      <c r="CE16" s="60"/>
      <c r="CF16" s="60"/>
      <c r="CG16" s="60"/>
      <c r="CH16" s="73" t="str">
        <f t="shared" si="1"/>
        <v/>
      </c>
      <c r="CI16" s="71"/>
      <c r="CJ16" s="203" t="s">
        <v>521</v>
      </c>
      <c r="CK16" s="56"/>
      <c r="CL16" s="49"/>
      <c r="CM16" s="59"/>
      <c r="CN16" s="59"/>
      <c r="CO16" s="59"/>
      <c r="CP16" s="48"/>
      <c r="CQ16" s="59"/>
      <c r="CR16" s="59"/>
      <c r="CS16" s="59"/>
      <c r="CT16" s="50"/>
      <c r="CU16" s="59">
        <v>1</v>
      </c>
      <c r="CV16" s="59">
        <v>2</v>
      </c>
      <c r="CW16" s="59">
        <v>3</v>
      </c>
      <c r="CX16" s="48"/>
      <c r="CY16" s="59"/>
      <c r="CZ16" s="59"/>
      <c r="DA16" s="59"/>
      <c r="DB16" s="50"/>
      <c r="DC16" s="59"/>
      <c r="DD16" s="59"/>
      <c r="DE16" s="59"/>
      <c r="DF16" s="48"/>
      <c r="DG16" s="59"/>
      <c r="DH16" s="59"/>
      <c r="DI16" s="59"/>
      <c r="DJ16" s="50"/>
      <c r="DK16" s="59"/>
      <c r="DL16" s="59"/>
      <c r="DM16" s="59"/>
      <c r="DN16" s="48"/>
      <c r="DO16" s="59"/>
      <c r="DP16" s="59"/>
      <c r="DQ16" s="59"/>
      <c r="DR16" s="50"/>
      <c r="DS16" s="59"/>
      <c r="DT16" s="59"/>
      <c r="DU16" s="59"/>
      <c r="DV16" s="48"/>
      <c r="DW16" s="59"/>
      <c r="DX16" s="59"/>
      <c r="DY16" s="59"/>
      <c r="DZ16" s="70" t="str">
        <f t="shared" si="2"/>
        <v/>
      </c>
      <c r="EA16" s="60"/>
      <c r="EB16" s="123" t="str">
        <f t="shared" si="6"/>
        <v/>
      </c>
      <c r="EC16" s="59"/>
      <c r="ED16" s="59"/>
      <c r="EE16" s="59"/>
      <c r="EF16" s="59"/>
      <c r="EG16" s="59"/>
      <c r="EH16" s="70" t="str">
        <f t="shared" si="7"/>
        <v/>
      </c>
      <c r="EI16" s="60"/>
      <c r="EJ16" s="205" t="s">
        <v>521</v>
      </c>
      <c r="EK16" s="258">
        <f t="shared" si="8"/>
        <v>0</v>
      </c>
      <c r="EL16" s="64"/>
      <c r="EM16" s="64"/>
      <c r="EN16" s="64"/>
      <c r="EO16" s="64"/>
      <c r="EP16" s="52">
        <f t="shared" si="16"/>
        <v>0</v>
      </c>
      <c r="EQ16" s="64"/>
      <c r="ER16" s="64"/>
      <c r="ES16" s="64"/>
      <c r="ET16" s="64"/>
      <c r="EU16" s="53">
        <f t="shared" si="17"/>
        <v>0</v>
      </c>
      <c r="EV16" s="64"/>
      <c r="EW16" s="64"/>
      <c r="EX16" s="64"/>
      <c r="EY16" s="64"/>
      <c r="EZ16" s="52">
        <f t="shared" si="18"/>
        <v>0</v>
      </c>
      <c r="FA16" s="64"/>
      <c r="FB16" s="64"/>
      <c r="FC16" s="64"/>
      <c r="FD16" s="64"/>
      <c r="FE16" s="53">
        <f t="shared" si="9"/>
        <v>0</v>
      </c>
      <c r="FF16" s="64"/>
      <c r="FG16" s="64"/>
      <c r="FH16" s="64"/>
      <c r="FI16" s="64"/>
      <c r="FJ16" s="182">
        <f t="shared" si="19"/>
        <v>0</v>
      </c>
      <c r="FK16" s="64"/>
      <c r="FL16" s="64"/>
      <c r="FM16" s="64"/>
      <c r="FN16" s="64"/>
      <c r="FO16" s="74" t="str">
        <f t="shared" si="10"/>
        <v/>
      </c>
      <c r="FP16" s="57"/>
      <c r="FQ16" s="206" t="s">
        <v>521</v>
      </c>
      <c r="FR16" s="50"/>
      <c r="FS16" s="59"/>
      <c r="FT16" s="59"/>
      <c r="FU16" s="48"/>
      <c r="FV16" s="60"/>
      <c r="FW16" s="65"/>
      <c r="FX16" s="65"/>
      <c r="FY16" s="60"/>
      <c r="FZ16" s="60"/>
      <c r="GA16" s="60"/>
      <c r="GB16" s="50"/>
      <c r="GC16" s="66"/>
      <c r="GD16" s="66"/>
      <c r="GE16" s="66"/>
      <c r="GF16" s="66"/>
      <c r="GG16" s="66"/>
      <c r="GH16" s="50"/>
      <c r="GI16" s="59"/>
      <c r="GJ16" s="59"/>
      <c r="GK16" s="59"/>
      <c r="GL16" s="59"/>
      <c r="GM16" s="59"/>
      <c r="GN16" s="146"/>
      <c r="GO16" s="72"/>
      <c r="GP16" s="72"/>
      <c r="GQ16" s="50"/>
      <c r="GR16" s="72"/>
      <c r="GS16" s="72"/>
      <c r="GT16" s="146"/>
      <c r="GU16" s="59"/>
      <c r="GV16" s="59"/>
      <c r="GW16" s="59"/>
      <c r="GX16" s="59"/>
      <c r="GY16" s="50"/>
      <c r="GZ16" s="66"/>
      <c r="HA16" s="66"/>
      <c r="HB16" s="74" t="str">
        <f t="shared" si="11"/>
        <v/>
      </c>
      <c r="HC16" s="58"/>
      <c r="HD16" s="50"/>
      <c r="HE16" s="60"/>
      <c r="HF16" s="60"/>
      <c r="HG16" s="162"/>
      <c r="HH16" s="48"/>
      <c r="HI16" s="66"/>
      <c r="HJ16" s="123" t="str">
        <f t="shared" si="3"/>
        <v/>
      </c>
      <c r="HK16" s="59"/>
      <c r="HL16" s="162"/>
      <c r="HM16" s="70" t="str">
        <f t="shared" si="12"/>
        <v/>
      </c>
      <c r="HN16" s="59"/>
      <c r="HO16" s="58"/>
      <c r="HP16" s="123" t="str">
        <f t="shared" si="13"/>
        <v/>
      </c>
      <c r="HQ16" s="59"/>
      <c r="HR16" s="59"/>
      <c r="HS16" s="137"/>
      <c r="HT16" s="183"/>
      <c r="HU16" s="60"/>
      <c r="HV16" s="60"/>
      <c r="HW16" s="148"/>
      <c r="HX16" s="185"/>
      <c r="HY16" s="60"/>
      <c r="HZ16" s="60"/>
      <c r="IA16" s="60"/>
      <c r="IB16" s="59"/>
      <c r="IC16" s="71"/>
      <c r="ID16" s="186"/>
      <c r="IE16" s="185"/>
      <c r="IF16" s="185"/>
      <c r="IG16" s="59"/>
      <c r="IH16" s="57"/>
      <c r="II16" s="183"/>
      <c r="IJ16" s="183"/>
      <c r="IK16" s="129"/>
      <c r="IL16" s="183"/>
      <c r="IM16" s="183"/>
      <c r="IN16" s="183"/>
      <c r="IO16" s="129"/>
      <c r="IP16" s="183"/>
      <c r="IQ16" s="183"/>
      <c r="IR16" s="129"/>
      <c r="IS16" s="183"/>
      <c r="IT16" s="183"/>
      <c r="IU16" s="57"/>
      <c r="IV16" s="183"/>
      <c r="IW16" s="183"/>
      <c r="IX16" s="183"/>
      <c r="IY16" s="183"/>
      <c r="IZ16" s="183"/>
      <c r="JA16" s="59"/>
      <c r="JB16" s="57"/>
      <c r="JC16" s="183"/>
      <c r="JD16" s="183"/>
      <c r="JE16" s="162"/>
      <c r="JF16" s="75" t="str">
        <f t="shared" si="14"/>
        <v/>
      </c>
      <c r="JG16" s="183"/>
      <c r="JH16" s="183"/>
      <c r="JI16" s="183"/>
      <c r="JJ16" s="183"/>
      <c r="JK16" s="183"/>
      <c r="JL16" s="183"/>
      <c r="JM16" s="74" t="str">
        <f t="shared" si="15"/>
        <v/>
      </c>
      <c r="JN16" s="60" t="s">
        <v>519</v>
      </c>
      <c r="JO16" s="162"/>
      <c r="JP16" s="50"/>
      <c r="JQ16" s="59"/>
      <c r="JR16" s="59"/>
      <c r="JS16" s="59"/>
      <c r="JT16" s="48"/>
      <c r="JU16" s="59"/>
      <c r="JV16" s="59"/>
      <c r="JW16" s="59"/>
      <c r="JX16" s="59"/>
      <c r="JY16" s="128"/>
      <c r="JZ16" s="162"/>
      <c r="KA16" s="48"/>
      <c r="KB16" s="59"/>
      <c r="KC16" s="50"/>
      <c r="KD16" s="67"/>
      <c r="KE16" s="67"/>
      <c r="KF16" s="67"/>
      <c r="KG16" s="67"/>
      <c r="KH16" s="67"/>
      <c r="KI16" s="67"/>
      <c r="KJ16" s="67"/>
      <c r="KK16" s="67"/>
      <c r="KL16" s="48"/>
      <c r="KM16" s="67"/>
      <c r="KN16" s="67"/>
      <c r="KO16" s="67"/>
      <c r="KP16" s="67"/>
      <c r="KQ16" s="67"/>
      <c r="KR16" s="67"/>
      <c r="KS16" s="67"/>
      <c r="KT16" s="67"/>
      <c r="KU16" s="50"/>
      <c r="KV16" s="67"/>
      <c r="KW16" s="68"/>
      <c r="KX16" s="47">
        <f t="shared" si="4"/>
        <v>0</v>
      </c>
      <c r="KY16" s="46"/>
      <c r="KZ16" s="46"/>
      <c r="LA16" s="45"/>
      <c r="LB16" s="98" t="s">
        <v>362</v>
      </c>
    </row>
    <row r="17" spans="1:314" ht="12.75" customHeight="1" thickBot="1" x14ac:dyDescent="0.35">
      <c r="A17" s="99"/>
      <c r="B17" s="47" t="str">
        <f t="shared" si="5"/>
        <v/>
      </c>
      <c r="C17" s="59"/>
      <c r="D17" s="60"/>
      <c r="E17" s="60"/>
      <c r="F17" s="60"/>
      <c r="G17" s="60"/>
      <c r="H17" s="58"/>
      <c r="I17" s="62"/>
      <c r="J17" s="61"/>
      <c r="K17" s="59"/>
      <c r="L17" s="59"/>
      <c r="M17" s="59"/>
      <c r="N17" s="59"/>
      <c r="O17" s="59"/>
      <c r="P17" s="59"/>
      <c r="Q17" s="59"/>
      <c r="R17" s="59"/>
      <c r="S17" s="59"/>
      <c r="T17" s="59"/>
      <c r="U17" s="59"/>
      <c r="V17" s="59"/>
      <c r="W17" s="59"/>
      <c r="X17" s="48"/>
      <c r="Y17" s="59"/>
      <c r="Z17" s="59"/>
      <c r="AA17" s="59"/>
      <c r="AB17" s="50"/>
      <c r="AC17" s="60"/>
      <c r="AD17" s="59"/>
      <c r="AE17" s="59"/>
      <c r="AF17" s="48"/>
      <c r="AG17" s="60"/>
      <c r="AH17" s="70" t="str">
        <f t="shared" si="0"/>
        <v/>
      </c>
      <c r="AI17" s="60"/>
      <c r="AJ17" s="60"/>
      <c r="AK17" s="60"/>
      <c r="AL17" s="48"/>
      <c r="AM17" s="60"/>
      <c r="AN17" s="60"/>
      <c r="AO17" s="60"/>
      <c r="AP17" s="60"/>
      <c r="AQ17" s="60"/>
      <c r="AR17" s="60"/>
      <c r="AS17" s="162"/>
      <c r="AT17" s="48"/>
      <c r="AU17" s="59"/>
      <c r="AV17" s="59"/>
      <c r="AW17" s="59"/>
      <c r="AX17" s="59"/>
      <c r="AY17" s="59"/>
      <c r="AZ17" s="59"/>
      <c r="BA17" s="59"/>
      <c r="BB17" s="59"/>
      <c r="BC17" s="59"/>
      <c r="BD17" s="59"/>
      <c r="BE17" s="59"/>
      <c r="BF17" s="59"/>
      <c r="BG17" s="59"/>
      <c r="BH17" s="59"/>
      <c r="BI17" s="50"/>
      <c r="BJ17" s="59"/>
      <c r="BK17" s="59"/>
      <c r="BL17" s="59"/>
      <c r="BM17" s="59"/>
      <c r="BN17" s="59"/>
      <c r="BO17" s="59"/>
      <c r="BP17" s="59"/>
      <c r="BQ17" s="59"/>
      <c r="BR17" s="59"/>
      <c r="BS17" s="59"/>
      <c r="BT17" s="48"/>
      <c r="BU17" s="60"/>
      <c r="BV17" s="60"/>
      <c r="BW17" s="60"/>
      <c r="BX17" s="60"/>
      <c r="BY17" s="60"/>
      <c r="BZ17" s="60"/>
      <c r="CA17" s="60"/>
      <c r="CB17" s="51"/>
      <c r="CC17" s="60"/>
      <c r="CD17" s="60"/>
      <c r="CE17" s="60"/>
      <c r="CF17" s="60"/>
      <c r="CG17" s="60"/>
      <c r="CH17" s="73" t="str">
        <f t="shared" si="1"/>
        <v/>
      </c>
      <c r="CI17" s="71"/>
      <c r="CJ17" s="203" t="s">
        <v>521</v>
      </c>
      <c r="CK17" s="56"/>
      <c r="CL17" s="49"/>
      <c r="CM17" s="59"/>
      <c r="CN17" s="59"/>
      <c r="CO17" s="59"/>
      <c r="CP17" s="48"/>
      <c r="CQ17" s="59"/>
      <c r="CR17" s="59"/>
      <c r="CS17" s="59"/>
      <c r="CT17" s="50"/>
      <c r="CU17" s="59">
        <v>1</v>
      </c>
      <c r="CV17" s="59">
        <v>2</v>
      </c>
      <c r="CW17" s="59">
        <v>3</v>
      </c>
      <c r="CX17" s="48"/>
      <c r="CY17" s="59"/>
      <c r="CZ17" s="59"/>
      <c r="DA17" s="59"/>
      <c r="DB17" s="50"/>
      <c r="DC17" s="59"/>
      <c r="DD17" s="59"/>
      <c r="DE17" s="59"/>
      <c r="DF17" s="48"/>
      <c r="DG17" s="59"/>
      <c r="DH17" s="59"/>
      <c r="DI17" s="59"/>
      <c r="DJ17" s="50"/>
      <c r="DK17" s="59"/>
      <c r="DL17" s="59"/>
      <c r="DM17" s="59"/>
      <c r="DN17" s="48"/>
      <c r="DO17" s="59"/>
      <c r="DP17" s="59"/>
      <c r="DQ17" s="59"/>
      <c r="DR17" s="50"/>
      <c r="DS17" s="59"/>
      <c r="DT17" s="59"/>
      <c r="DU17" s="59"/>
      <c r="DV17" s="48"/>
      <c r="DW17" s="59"/>
      <c r="DX17" s="59"/>
      <c r="DY17" s="59"/>
      <c r="DZ17" s="70" t="str">
        <f t="shared" si="2"/>
        <v/>
      </c>
      <c r="EA17" s="60"/>
      <c r="EB17" s="123" t="str">
        <f t="shared" si="6"/>
        <v/>
      </c>
      <c r="EC17" s="59"/>
      <c r="ED17" s="59"/>
      <c r="EE17" s="59"/>
      <c r="EF17" s="59"/>
      <c r="EG17" s="59"/>
      <c r="EH17" s="70" t="str">
        <f t="shared" si="7"/>
        <v/>
      </c>
      <c r="EI17" s="60"/>
      <c r="EJ17" s="205" t="s">
        <v>521</v>
      </c>
      <c r="EK17" s="258">
        <f t="shared" si="8"/>
        <v>0</v>
      </c>
      <c r="EL17" s="64"/>
      <c r="EM17" s="64"/>
      <c r="EN17" s="64"/>
      <c r="EO17" s="64"/>
      <c r="EP17" s="52">
        <f t="shared" si="16"/>
        <v>0</v>
      </c>
      <c r="EQ17" s="64"/>
      <c r="ER17" s="64"/>
      <c r="ES17" s="64"/>
      <c r="ET17" s="64"/>
      <c r="EU17" s="53">
        <f t="shared" si="17"/>
        <v>0</v>
      </c>
      <c r="EV17" s="64"/>
      <c r="EW17" s="64"/>
      <c r="EX17" s="64"/>
      <c r="EY17" s="64"/>
      <c r="EZ17" s="52">
        <f t="shared" si="18"/>
        <v>0</v>
      </c>
      <c r="FA17" s="64"/>
      <c r="FB17" s="64"/>
      <c r="FC17" s="64"/>
      <c r="FD17" s="64"/>
      <c r="FE17" s="53">
        <f t="shared" si="9"/>
        <v>0</v>
      </c>
      <c r="FF17" s="64"/>
      <c r="FG17" s="64"/>
      <c r="FH17" s="64"/>
      <c r="FI17" s="64"/>
      <c r="FJ17" s="182">
        <f t="shared" si="19"/>
        <v>0</v>
      </c>
      <c r="FK17" s="64"/>
      <c r="FL17" s="64"/>
      <c r="FM17" s="64"/>
      <c r="FN17" s="64"/>
      <c r="FO17" s="74" t="str">
        <f t="shared" si="10"/>
        <v/>
      </c>
      <c r="FP17" s="57"/>
      <c r="FQ17" s="206" t="s">
        <v>521</v>
      </c>
      <c r="FR17" s="50"/>
      <c r="FS17" s="59"/>
      <c r="FT17" s="59"/>
      <c r="FU17" s="48"/>
      <c r="FV17" s="60"/>
      <c r="FW17" s="65"/>
      <c r="FX17" s="65"/>
      <c r="FY17" s="60"/>
      <c r="FZ17" s="60"/>
      <c r="GA17" s="60"/>
      <c r="GB17" s="50"/>
      <c r="GC17" s="66"/>
      <c r="GD17" s="66"/>
      <c r="GE17" s="66"/>
      <c r="GF17" s="66"/>
      <c r="GG17" s="66"/>
      <c r="GH17" s="50"/>
      <c r="GI17" s="59"/>
      <c r="GJ17" s="59"/>
      <c r="GK17" s="59"/>
      <c r="GL17" s="59"/>
      <c r="GM17" s="59"/>
      <c r="GN17" s="146"/>
      <c r="GO17" s="72"/>
      <c r="GP17" s="72"/>
      <c r="GQ17" s="50"/>
      <c r="GR17" s="72"/>
      <c r="GS17" s="72"/>
      <c r="GT17" s="146"/>
      <c r="GU17" s="59"/>
      <c r="GV17" s="59"/>
      <c r="GW17" s="59"/>
      <c r="GX17" s="59"/>
      <c r="GY17" s="50"/>
      <c r="GZ17" s="66"/>
      <c r="HA17" s="66"/>
      <c r="HB17" s="74" t="str">
        <f t="shared" si="11"/>
        <v/>
      </c>
      <c r="HC17" s="58"/>
      <c r="HD17" s="50"/>
      <c r="HE17" s="60"/>
      <c r="HF17" s="60"/>
      <c r="HG17" s="162"/>
      <c r="HH17" s="48"/>
      <c r="HI17" s="66"/>
      <c r="HJ17" s="123" t="str">
        <f t="shared" si="3"/>
        <v/>
      </c>
      <c r="HK17" s="59"/>
      <c r="HL17" s="162"/>
      <c r="HM17" s="70" t="str">
        <f t="shared" si="12"/>
        <v/>
      </c>
      <c r="HN17" s="59"/>
      <c r="HO17" s="58"/>
      <c r="HP17" s="123" t="str">
        <f t="shared" si="13"/>
        <v/>
      </c>
      <c r="HQ17" s="59"/>
      <c r="HR17" s="59"/>
      <c r="HS17" s="137"/>
      <c r="HT17" s="183"/>
      <c r="HU17" s="60"/>
      <c r="HV17" s="60"/>
      <c r="HW17" s="148"/>
      <c r="HX17" s="185"/>
      <c r="HY17" s="60"/>
      <c r="HZ17" s="60"/>
      <c r="IA17" s="60"/>
      <c r="IB17" s="59"/>
      <c r="IC17" s="71"/>
      <c r="ID17" s="186"/>
      <c r="IE17" s="185"/>
      <c r="IF17" s="185"/>
      <c r="IG17" s="59"/>
      <c r="IH17" s="57"/>
      <c r="II17" s="183"/>
      <c r="IJ17" s="183"/>
      <c r="IK17" s="129"/>
      <c r="IL17" s="183"/>
      <c r="IM17" s="183"/>
      <c r="IN17" s="183"/>
      <c r="IO17" s="129"/>
      <c r="IP17" s="183"/>
      <c r="IQ17" s="183"/>
      <c r="IR17" s="129"/>
      <c r="IS17" s="183"/>
      <c r="IT17" s="183"/>
      <c r="IU17" s="57"/>
      <c r="IV17" s="183"/>
      <c r="IW17" s="183"/>
      <c r="IX17" s="183"/>
      <c r="IY17" s="183"/>
      <c r="IZ17" s="183"/>
      <c r="JA17" s="59"/>
      <c r="JB17" s="57"/>
      <c r="JC17" s="183"/>
      <c r="JD17" s="183"/>
      <c r="JE17" s="162"/>
      <c r="JF17" s="75" t="str">
        <f t="shared" si="14"/>
        <v/>
      </c>
      <c r="JG17" s="183"/>
      <c r="JH17" s="183"/>
      <c r="JI17" s="183"/>
      <c r="JJ17" s="183"/>
      <c r="JK17" s="183"/>
      <c r="JL17" s="183"/>
      <c r="JM17" s="74" t="str">
        <f t="shared" si="15"/>
        <v/>
      </c>
      <c r="JN17" s="60" t="s">
        <v>519</v>
      </c>
      <c r="JO17" s="162"/>
      <c r="JP17" s="50"/>
      <c r="JQ17" s="59"/>
      <c r="JR17" s="59"/>
      <c r="JS17" s="59"/>
      <c r="JT17" s="48"/>
      <c r="JU17" s="59"/>
      <c r="JV17" s="59"/>
      <c r="JW17" s="59"/>
      <c r="JX17" s="59"/>
      <c r="JY17" s="128"/>
      <c r="JZ17" s="162"/>
      <c r="KA17" s="48"/>
      <c r="KB17" s="59"/>
      <c r="KC17" s="50"/>
      <c r="KD17" s="67"/>
      <c r="KE17" s="67"/>
      <c r="KF17" s="67"/>
      <c r="KG17" s="67"/>
      <c r="KH17" s="67"/>
      <c r="KI17" s="67"/>
      <c r="KJ17" s="67"/>
      <c r="KK17" s="67"/>
      <c r="KL17" s="48"/>
      <c r="KM17" s="67"/>
      <c r="KN17" s="67"/>
      <c r="KO17" s="67"/>
      <c r="KP17" s="67"/>
      <c r="KQ17" s="67"/>
      <c r="KR17" s="67"/>
      <c r="KS17" s="67"/>
      <c r="KT17" s="67"/>
      <c r="KU17" s="50"/>
      <c r="KV17" s="67"/>
      <c r="KW17" s="67"/>
      <c r="KX17" s="47">
        <f t="shared" si="4"/>
        <v>0</v>
      </c>
      <c r="KY17" s="46"/>
      <c r="KZ17" s="46"/>
      <c r="LA17" s="45"/>
      <c r="LB17" s="98" t="s">
        <v>362</v>
      </c>
    </row>
    <row r="18" spans="1:314" ht="12.75" customHeight="1" thickBot="1" x14ac:dyDescent="0.35">
      <c r="A18" s="99"/>
      <c r="B18" s="47" t="str">
        <f t="shared" si="5"/>
        <v/>
      </c>
      <c r="C18" s="59"/>
      <c r="D18" s="60"/>
      <c r="E18" s="60"/>
      <c r="F18" s="60"/>
      <c r="G18" s="60"/>
      <c r="H18" s="58"/>
      <c r="I18" s="62"/>
      <c r="J18" s="61"/>
      <c r="K18" s="59"/>
      <c r="L18" s="59"/>
      <c r="M18" s="59"/>
      <c r="N18" s="59"/>
      <c r="O18" s="59"/>
      <c r="P18" s="59"/>
      <c r="Q18" s="59"/>
      <c r="R18" s="59"/>
      <c r="S18" s="59"/>
      <c r="T18" s="59"/>
      <c r="U18" s="59"/>
      <c r="V18" s="59"/>
      <c r="W18" s="59"/>
      <c r="X18" s="48"/>
      <c r="Y18" s="59"/>
      <c r="Z18" s="59"/>
      <c r="AA18" s="59"/>
      <c r="AB18" s="50"/>
      <c r="AC18" s="60"/>
      <c r="AD18" s="59"/>
      <c r="AE18" s="59"/>
      <c r="AF18" s="48"/>
      <c r="AG18" s="60"/>
      <c r="AH18" s="70" t="str">
        <f t="shared" si="0"/>
        <v/>
      </c>
      <c r="AI18" s="60"/>
      <c r="AJ18" s="60"/>
      <c r="AK18" s="60"/>
      <c r="AL18" s="48"/>
      <c r="AM18" s="60"/>
      <c r="AN18" s="60"/>
      <c r="AO18" s="60"/>
      <c r="AP18" s="60"/>
      <c r="AQ18" s="60"/>
      <c r="AR18" s="60"/>
      <c r="AS18" s="162"/>
      <c r="AT18" s="48"/>
      <c r="AU18" s="59"/>
      <c r="AV18" s="59"/>
      <c r="AW18" s="59"/>
      <c r="AX18" s="59"/>
      <c r="AY18" s="59"/>
      <c r="AZ18" s="59"/>
      <c r="BA18" s="59"/>
      <c r="BB18" s="59"/>
      <c r="BC18" s="59"/>
      <c r="BD18" s="59"/>
      <c r="BE18" s="59"/>
      <c r="BF18" s="59"/>
      <c r="BG18" s="59"/>
      <c r="BH18" s="59"/>
      <c r="BI18" s="50"/>
      <c r="BJ18" s="59"/>
      <c r="BK18" s="59"/>
      <c r="BL18" s="59"/>
      <c r="BM18" s="59"/>
      <c r="BN18" s="59"/>
      <c r="BO18" s="59"/>
      <c r="BP18" s="59"/>
      <c r="BQ18" s="59"/>
      <c r="BR18" s="59"/>
      <c r="BS18" s="59"/>
      <c r="BT18" s="48"/>
      <c r="BU18" s="60"/>
      <c r="BV18" s="60"/>
      <c r="BW18" s="60"/>
      <c r="BX18" s="60"/>
      <c r="BY18" s="60"/>
      <c r="BZ18" s="60"/>
      <c r="CA18" s="60"/>
      <c r="CB18" s="51"/>
      <c r="CC18" s="60"/>
      <c r="CD18" s="60"/>
      <c r="CE18" s="60"/>
      <c r="CF18" s="60"/>
      <c r="CG18" s="60"/>
      <c r="CH18" s="73" t="str">
        <f t="shared" si="1"/>
        <v/>
      </c>
      <c r="CI18" s="71"/>
      <c r="CJ18" s="203" t="s">
        <v>521</v>
      </c>
      <c r="CK18" s="56"/>
      <c r="CL18" s="49"/>
      <c r="CM18" s="59"/>
      <c r="CN18" s="59"/>
      <c r="CO18" s="59"/>
      <c r="CP18" s="48"/>
      <c r="CQ18" s="59"/>
      <c r="CR18" s="59"/>
      <c r="CS18" s="59"/>
      <c r="CT18" s="50"/>
      <c r="CU18" s="59">
        <v>1</v>
      </c>
      <c r="CV18" s="59">
        <v>2</v>
      </c>
      <c r="CW18" s="59">
        <v>3</v>
      </c>
      <c r="CX18" s="48"/>
      <c r="CY18" s="59"/>
      <c r="CZ18" s="59"/>
      <c r="DA18" s="59"/>
      <c r="DB18" s="50"/>
      <c r="DC18" s="59"/>
      <c r="DD18" s="59"/>
      <c r="DE18" s="59"/>
      <c r="DF18" s="48"/>
      <c r="DG18" s="59"/>
      <c r="DH18" s="59"/>
      <c r="DI18" s="59"/>
      <c r="DJ18" s="50"/>
      <c r="DK18" s="59"/>
      <c r="DL18" s="59"/>
      <c r="DM18" s="59"/>
      <c r="DN18" s="48"/>
      <c r="DO18" s="59"/>
      <c r="DP18" s="59"/>
      <c r="DQ18" s="59"/>
      <c r="DR18" s="50"/>
      <c r="DS18" s="59"/>
      <c r="DT18" s="59"/>
      <c r="DU18" s="59"/>
      <c r="DV18" s="48"/>
      <c r="DW18" s="59"/>
      <c r="DX18" s="59"/>
      <c r="DY18" s="59"/>
      <c r="DZ18" s="70" t="str">
        <f t="shared" si="2"/>
        <v/>
      </c>
      <c r="EA18" s="60"/>
      <c r="EB18" s="123" t="str">
        <f t="shared" si="6"/>
        <v/>
      </c>
      <c r="EC18" s="59"/>
      <c r="ED18" s="59"/>
      <c r="EE18" s="59"/>
      <c r="EF18" s="59"/>
      <c r="EG18" s="59"/>
      <c r="EH18" s="70" t="str">
        <f t="shared" si="7"/>
        <v/>
      </c>
      <c r="EI18" s="60"/>
      <c r="EJ18" s="205" t="s">
        <v>521</v>
      </c>
      <c r="EK18" s="258">
        <f t="shared" si="8"/>
        <v>0</v>
      </c>
      <c r="EL18" s="64"/>
      <c r="EM18" s="64"/>
      <c r="EN18" s="64"/>
      <c r="EO18" s="64"/>
      <c r="EP18" s="52">
        <f t="shared" si="16"/>
        <v>0</v>
      </c>
      <c r="EQ18" s="64"/>
      <c r="ER18" s="64"/>
      <c r="ES18" s="64"/>
      <c r="ET18" s="64"/>
      <c r="EU18" s="53">
        <f t="shared" si="17"/>
        <v>0</v>
      </c>
      <c r="EV18" s="64"/>
      <c r="EW18" s="64"/>
      <c r="EX18" s="64"/>
      <c r="EY18" s="64"/>
      <c r="EZ18" s="52">
        <f t="shared" si="18"/>
        <v>0</v>
      </c>
      <c r="FA18" s="64"/>
      <c r="FB18" s="64"/>
      <c r="FC18" s="64"/>
      <c r="FD18" s="64"/>
      <c r="FE18" s="53">
        <f t="shared" si="9"/>
        <v>0</v>
      </c>
      <c r="FF18" s="64"/>
      <c r="FG18" s="64"/>
      <c r="FH18" s="64"/>
      <c r="FI18" s="64"/>
      <c r="FJ18" s="182">
        <f t="shared" si="19"/>
        <v>0</v>
      </c>
      <c r="FK18" s="64"/>
      <c r="FL18" s="64"/>
      <c r="FM18" s="64"/>
      <c r="FN18" s="64"/>
      <c r="FO18" s="74" t="str">
        <f t="shared" si="10"/>
        <v/>
      </c>
      <c r="FP18" s="57"/>
      <c r="FQ18" s="206" t="s">
        <v>521</v>
      </c>
      <c r="FR18" s="50"/>
      <c r="FS18" s="59"/>
      <c r="FT18" s="59"/>
      <c r="FU18" s="48"/>
      <c r="FV18" s="60"/>
      <c r="FW18" s="65"/>
      <c r="FX18" s="65"/>
      <c r="FY18" s="60"/>
      <c r="FZ18" s="60"/>
      <c r="GA18" s="60"/>
      <c r="GB18" s="50"/>
      <c r="GC18" s="66"/>
      <c r="GD18" s="66"/>
      <c r="GE18" s="66"/>
      <c r="GF18" s="66"/>
      <c r="GG18" s="66"/>
      <c r="GH18" s="50"/>
      <c r="GI18" s="59"/>
      <c r="GJ18" s="59"/>
      <c r="GK18" s="59"/>
      <c r="GL18" s="59"/>
      <c r="GM18" s="59"/>
      <c r="GN18" s="146"/>
      <c r="GO18" s="72"/>
      <c r="GP18" s="72"/>
      <c r="GQ18" s="50"/>
      <c r="GR18" s="72"/>
      <c r="GS18" s="72"/>
      <c r="GT18" s="146"/>
      <c r="GU18" s="59"/>
      <c r="GV18" s="59"/>
      <c r="GW18" s="59"/>
      <c r="GX18" s="59"/>
      <c r="GY18" s="50"/>
      <c r="GZ18" s="66"/>
      <c r="HA18" s="66"/>
      <c r="HB18" s="74" t="str">
        <f t="shared" si="11"/>
        <v/>
      </c>
      <c r="HC18" s="58"/>
      <c r="HD18" s="50"/>
      <c r="HE18" s="60"/>
      <c r="HF18" s="60"/>
      <c r="HG18" s="162"/>
      <c r="HH18" s="48"/>
      <c r="HI18" s="66"/>
      <c r="HJ18" s="123" t="str">
        <f t="shared" si="3"/>
        <v/>
      </c>
      <c r="HK18" s="59"/>
      <c r="HL18" s="162"/>
      <c r="HM18" s="70" t="str">
        <f t="shared" si="12"/>
        <v/>
      </c>
      <c r="HN18" s="59"/>
      <c r="HO18" s="58"/>
      <c r="HP18" s="123" t="str">
        <f t="shared" si="13"/>
        <v/>
      </c>
      <c r="HQ18" s="59"/>
      <c r="HR18" s="59"/>
      <c r="HS18" s="137"/>
      <c r="HT18" s="183"/>
      <c r="HU18" s="60"/>
      <c r="HV18" s="60"/>
      <c r="HW18" s="148"/>
      <c r="HX18" s="185"/>
      <c r="HY18" s="60"/>
      <c r="HZ18" s="60"/>
      <c r="IA18" s="60"/>
      <c r="IB18" s="59"/>
      <c r="IC18" s="71"/>
      <c r="ID18" s="186"/>
      <c r="IE18" s="185"/>
      <c r="IF18" s="185"/>
      <c r="IG18" s="59"/>
      <c r="IH18" s="57"/>
      <c r="II18" s="183"/>
      <c r="IJ18" s="183"/>
      <c r="IK18" s="129"/>
      <c r="IL18" s="183"/>
      <c r="IM18" s="183"/>
      <c r="IN18" s="183"/>
      <c r="IO18" s="129"/>
      <c r="IP18" s="183"/>
      <c r="IQ18" s="183"/>
      <c r="IR18" s="129"/>
      <c r="IS18" s="183"/>
      <c r="IT18" s="183"/>
      <c r="IU18" s="57"/>
      <c r="IV18" s="183"/>
      <c r="IW18" s="183"/>
      <c r="IX18" s="183"/>
      <c r="IY18" s="183"/>
      <c r="IZ18" s="183"/>
      <c r="JA18" s="59"/>
      <c r="JB18" s="57"/>
      <c r="JC18" s="183"/>
      <c r="JD18" s="183"/>
      <c r="JE18" s="162"/>
      <c r="JF18" s="75" t="str">
        <f t="shared" si="14"/>
        <v/>
      </c>
      <c r="JG18" s="183"/>
      <c r="JH18" s="183"/>
      <c r="JI18" s="183"/>
      <c r="JJ18" s="183"/>
      <c r="JK18" s="183"/>
      <c r="JL18" s="183"/>
      <c r="JM18" s="74" t="str">
        <f t="shared" si="15"/>
        <v/>
      </c>
      <c r="JN18" s="60" t="s">
        <v>519</v>
      </c>
      <c r="JO18" s="162"/>
      <c r="JP18" s="50"/>
      <c r="JQ18" s="59"/>
      <c r="JR18" s="59"/>
      <c r="JS18" s="59"/>
      <c r="JT18" s="48"/>
      <c r="JU18" s="59"/>
      <c r="JV18" s="59"/>
      <c r="JW18" s="59"/>
      <c r="JX18" s="59"/>
      <c r="JY18" s="128"/>
      <c r="JZ18" s="162"/>
      <c r="KA18" s="48"/>
      <c r="KB18" s="59"/>
      <c r="KC18" s="50"/>
      <c r="KD18" s="67"/>
      <c r="KE18" s="67"/>
      <c r="KF18" s="67"/>
      <c r="KG18" s="67"/>
      <c r="KH18" s="67"/>
      <c r="KI18" s="67"/>
      <c r="KJ18" s="67"/>
      <c r="KK18" s="67"/>
      <c r="KL18" s="48"/>
      <c r="KM18" s="67"/>
      <c r="KN18" s="67"/>
      <c r="KO18" s="67"/>
      <c r="KP18" s="67"/>
      <c r="KQ18" s="67"/>
      <c r="KR18" s="67"/>
      <c r="KS18" s="67"/>
      <c r="KT18" s="67"/>
      <c r="KU18" s="50"/>
      <c r="KV18" s="67"/>
      <c r="KW18" s="67"/>
      <c r="KX18" s="47">
        <f t="shared" si="4"/>
        <v>0</v>
      </c>
      <c r="KY18" s="46"/>
      <c r="KZ18" s="46"/>
      <c r="LA18" s="45"/>
      <c r="LB18" s="98" t="s">
        <v>362</v>
      </c>
    </row>
    <row r="19" spans="1:314" ht="13.5" thickBot="1" x14ac:dyDescent="0.35">
      <c r="A19" s="99"/>
      <c r="B19" s="47" t="str">
        <f t="shared" si="5"/>
        <v/>
      </c>
      <c r="C19" s="59"/>
      <c r="D19" s="60"/>
      <c r="E19" s="60"/>
      <c r="F19" s="60"/>
      <c r="G19" s="60"/>
      <c r="H19" s="58"/>
      <c r="I19" s="62"/>
      <c r="J19" s="61"/>
      <c r="K19" s="59"/>
      <c r="L19" s="59"/>
      <c r="M19" s="59"/>
      <c r="N19" s="59"/>
      <c r="O19" s="59"/>
      <c r="P19" s="59"/>
      <c r="Q19" s="59"/>
      <c r="R19" s="59"/>
      <c r="S19" s="59"/>
      <c r="T19" s="59"/>
      <c r="U19" s="59"/>
      <c r="V19" s="59"/>
      <c r="W19" s="59"/>
      <c r="X19" s="48"/>
      <c r="Y19" s="59"/>
      <c r="Z19" s="59"/>
      <c r="AA19" s="59"/>
      <c r="AB19" s="50"/>
      <c r="AC19" s="60"/>
      <c r="AD19" s="59"/>
      <c r="AE19" s="59"/>
      <c r="AF19" s="48"/>
      <c r="AG19" s="60"/>
      <c r="AH19" s="70" t="str">
        <f t="shared" si="0"/>
        <v/>
      </c>
      <c r="AI19" s="60"/>
      <c r="AJ19" s="60"/>
      <c r="AK19" s="60"/>
      <c r="AL19" s="48"/>
      <c r="AM19" s="60"/>
      <c r="AN19" s="60"/>
      <c r="AO19" s="60"/>
      <c r="AP19" s="60"/>
      <c r="AQ19" s="60"/>
      <c r="AR19" s="60"/>
      <c r="AS19" s="162"/>
      <c r="AT19" s="48"/>
      <c r="AU19" s="59"/>
      <c r="AV19" s="59"/>
      <c r="AW19" s="59"/>
      <c r="AX19" s="59"/>
      <c r="AY19" s="59"/>
      <c r="AZ19" s="59"/>
      <c r="BA19" s="59"/>
      <c r="BB19" s="59"/>
      <c r="BC19" s="59"/>
      <c r="BD19" s="59"/>
      <c r="BE19" s="59"/>
      <c r="BF19" s="59"/>
      <c r="BG19" s="59"/>
      <c r="BH19" s="59"/>
      <c r="BI19" s="50"/>
      <c r="BJ19" s="59"/>
      <c r="BK19" s="59"/>
      <c r="BL19" s="59"/>
      <c r="BM19" s="59"/>
      <c r="BN19" s="59"/>
      <c r="BO19" s="59"/>
      <c r="BP19" s="59"/>
      <c r="BQ19" s="59"/>
      <c r="BR19" s="59"/>
      <c r="BS19" s="59"/>
      <c r="BT19" s="48"/>
      <c r="BU19" s="60"/>
      <c r="BV19" s="60"/>
      <c r="BW19" s="60"/>
      <c r="BX19" s="60"/>
      <c r="BY19" s="60"/>
      <c r="BZ19" s="60"/>
      <c r="CA19" s="60"/>
      <c r="CB19" s="51"/>
      <c r="CC19" s="60"/>
      <c r="CD19" s="60"/>
      <c r="CE19" s="60"/>
      <c r="CF19" s="60"/>
      <c r="CG19" s="60"/>
      <c r="CH19" s="73" t="str">
        <f t="shared" si="1"/>
        <v/>
      </c>
      <c r="CI19" s="71"/>
      <c r="CJ19" s="203" t="s">
        <v>521</v>
      </c>
      <c r="CK19" s="50"/>
      <c r="CL19" s="49"/>
      <c r="CM19" s="59"/>
      <c r="CN19" s="59"/>
      <c r="CO19" s="59"/>
      <c r="CP19" s="48"/>
      <c r="CQ19" s="59"/>
      <c r="CR19" s="59"/>
      <c r="CS19" s="59"/>
      <c r="CT19" s="50"/>
      <c r="CU19" s="59">
        <v>1</v>
      </c>
      <c r="CV19" s="59">
        <v>2</v>
      </c>
      <c r="CW19" s="59">
        <v>3</v>
      </c>
      <c r="CX19" s="48"/>
      <c r="CY19" s="59"/>
      <c r="CZ19" s="59"/>
      <c r="DA19" s="59"/>
      <c r="DB19" s="50"/>
      <c r="DC19" s="59"/>
      <c r="DD19" s="59"/>
      <c r="DE19" s="59"/>
      <c r="DF19" s="48"/>
      <c r="DG19" s="59"/>
      <c r="DH19" s="59"/>
      <c r="DI19" s="59"/>
      <c r="DJ19" s="50"/>
      <c r="DK19" s="59"/>
      <c r="DL19" s="59"/>
      <c r="DM19" s="59"/>
      <c r="DN19" s="48"/>
      <c r="DO19" s="59"/>
      <c r="DP19" s="59"/>
      <c r="DQ19" s="59"/>
      <c r="DR19" s="50"/>
      <c r="DS19" s="59"/>
      <c r="DT19" s="59"/>
      <c r="DU19" s="59"/>
      <c r="DV19" s="48"/>
      <c r="DW19" s="59"/>
      <c r="DX19" s="59"/>
      <c r="DY19" s="59"/>
      <c r="DZ19" s="70" t="str">
        <f t="shared" si="2"/>
        <v/>
      </c>
      <c r="EA19" s="60"/>
      <c r="EB19" s="123" t="str">
        <f t="shared" si="6"/>
        <v/>
      </c>
      <c r="EC19" s="59"/>
      <c r="ED19" s="59"/>
      <c r="EE19" s="59"/>
      <c r="EF19" s="59"/>
      <c r="EG19" s="59"/>
      <c r="EH19" s="70" t="str">
        <f t="shared" si="7"/>
        <v/>
      </c>
      <c r="EI19" s="60"/>
      <c r="EJ19" s="205" t="s">
        <v>521</v>
      </c>
      <c r="EK19" s="258">
        <f t="shared" si="8"/>
        <v>0</v>
      </c>
      <c r="EL19" s="64"/>
      <c r="EM19" s="64"/>
      <c r="EN19" s="64"/>
      <c r="EO19" s="64"/>
      <c r="EP19" s="52">
        <f t="shared" si="16"/>
        <v>0</v>
      </c>
      <c r="EQ19" s="64"/>
      <c r="ER19" s="64"/>
      <c r="ES19" s="64"/>
      <c r="ET19" s="64"/>
      <c r="EU19" s="53">
        <f t="shared" si="17"/>
        <v>0</v>
      </c>
      <c r="EV19" s="64"/>
      <c r="EW19" s="64"/>
      <c r="EX19" s="64"/>
      <c r="EY19" s="64"/>
      <c r="EZ19" s="52">
        <f t="shared" si="18"/>
        <v>0</v>
      </c>
      <c r="FA19" s="64"/>
      <c r="FB19" s="64"/>
      <c r="FC19" s="64"/>
      <c r="FD19" s="64"/>
      <c r="FE19" s="53">
        <f t="shared" si="9"/>
        <v>0</v>
      </c>
      <c r="FF19" s="64"/>
      <c r="FG19" s="64"/>
      <c r="FH19" s="64"/>
      <c r="FI19" s="64"/>
      <c r="FJ19" s="182">
        <f t="shared" si="19"/>
        <v>0</v>
      </c>
      <c r="FK19" s="64"/>
      <c r="FL19" s="64"/>
      <c r="FM19" s="64"/>
      <c r="FN19" s="64"/>
      <c r="FO19" s="74" t="str">
        <f t="shared" si="10"/>
        <v/>
      </c>
      <c r="FP19" s="57"/>
      <c r="FQ19" s="206" t="s">
        <v>521</v>
      </c>
      <c r="FR19" s="50"/>
      <c r="FS19" s="59"/>
      <c r="FT19" s="59"/>
      <c r="FU19" s="48"/>
      <c r="FV19" s="60"/>
      <c r="FW19" s="65"/>
      <c r="FX19" s="65"/>
      <c r="FY19" s="60"/>
      <c r="FZ19" s="60"/>
      <c r="GA19" s="60"/>
      <c r="GB19" s="50"/>
      <c r="GC19" s="66"/>
      <c r="GD19" s="66"/>
      <c r="GE19" s="66"/>
      <c r="GF19" s="66"/>
      <c r="GG19" s="66"/>
      <c r="GH19" s="50"/>
      <c r="GI19" s="59"/>
      <c r="GJ19" s="59"/>
      <c r="GK19" s="59"/>
      <c r="GL19" s="59"/>
      <c r="GM19" s="59"/>
      <c r="GN19" s="146"/>
      <c r="GO19" s="72"/>
      <c r="GP19" s="72"/>
      <c r="GQ19" s="50"/>
      <c r="GR19" s="72"/>
      <c r="GS19" s="72"/>
      <c r="GT19" s="146"/>
      <c r="GU19" s="59"/>
      <c r="GV19" s="59"/>
      <c r="GW19" s="59"/>
      <c r="GX19" s="59"/>
      <c r="GY19" s="50"/>
      <c r="GZ19" s="66"/>
      <c r="HA19" s="66"/>
      <c r="HB19" s="74" t="str">
        <f t="shared" si="11"/>
        <v/>
      </c>
      <c r="HC19" s="58"/>
      <c r="HD19" s="50"/>
      <c r="HE19" s="60"/>
      <c r="HF19" s="60"/>
      <c r="HG19" s="162"/>
      <c r="HH19" s="48"/>
      <c r="HI19" s="66"/>
      <c r="HJ19" s="123" t="str">
        <f t="shared" si="3"/>
        <v/>
      </c>
      <c r="HK19" s="59"/>
      <c r="HL19" s="162"/>
      <c r="HM19" s="70" t="str">
        <f t="shared" si="12"/>
        <v/>
      </c>
      <c r="HN19" s="59"/>
      <c r="HO19" s="58"/>
      <c r="HP19" s="123" t="str">
        <f t="shared" si="13"/>
        <v/>
      </c>
      <c r="HQ19" s="59"/>
      <c r="HR19" s="59"/>
      <c r="HS19" s="137"/>
      <c r="HT19" s="183"/>
      <c r="HU19" s="60"/>
      <c r="HV19" s="60"/>
      <c r="HW19" s="148"/>
      <c r="HX19" s="185"/>
      <c r="HY19" s="60"/>
      <c r="HZ19" s="60"/>
      <c r="IA19" s="60"/>
      <c r="IB19" s="59"/>
      <c r="IC19" s="71"/>
      <c r="ID19" s="186"/>
      <c r="IE19" s="185"/>
      <c r="IF19" s="185"/>
      <c r="IG19" s="59"/>
      <c r="IH19" s="57"/>
      <c r="II19" s="183"/>
      <c r="IJ19" s="183"/>
      <c r="IK19" s="129"/>
      <c r="IL19" s="183"/>
      <c r="IM19" s="183"/>
      <c r="IN19" s="183"/>
      <c r="IO19" s="129"/>
      <c r="IP19" s="183"/>
      <c r="IQ19" s="183"/>
      <c r="IR19" s="129"/>
      <c r="IS19" s="183"/>
      <c r="IT19" s="183"/>
      <c r="IU19" s="57"/>
      <c r="IV19" s="183"/>
      <c r="IW19" s="183"/>
      <c r="IX19" s="183"/>
      <c r="IY19" s="183"/>
      <c r="IZ19" s="183"/>
      <c r="JA19" s="59"/>
      <c r="JB19" s="57"/>
      <c r="JC19" s="183"/>
      <c r="JD19" s="183"/>
      <c r="JE19" s="162"/>
      <c r="JF19" s="75" t="str">
        <f t="shared" si="14"/>
        <v/>
      </c>
      <c r="JG19" s="183"/>
      <c r="JH19" s="183"/>
      <c r="JI19" s="183"/>
      <c r="JJ19" s="183"/>
      <c r="JK19" s="183"/>
      <c r="JL19" s="183"/>
      <c r="JM19" s="74" t="str">
        <f t="shared" si="15"/>
        <v/>
      </c>
      <c r="JN19" s="60" t="s">
        <v>519</v>
      </c>
      <c r="JO19" s="162"/>
      <c r="JP19" s="50"/>
      <c r="JQ19" s="59"/>
      <c r="JR19" s="59"/>
      <c r="JS19" s="59"/>
      <c r="JT19" s="48"/>
      <c r="JU19" s="59"/>
      <c r="JV19" s="59"/>
      <c r="JW19" s="59"/>
      <c r="JX19" s="59"/>
      <c r="JY19" s="128"/>
      <c r="JZ19" s="162"/>
      <c r="KA19" s="48"/>
      <c r="KB19" s="59"/>
      <c r="KC19" s="50"/>
      <c r="KD19" s="67"/>
      <c r="KE19" s="67"/>
      <c r="KF19" s="67"/>
      <c r="KG19" s="67"/>
      <c r="KH19" s="67"/>
      <c r="KI19" s="67"/>
      <c r="KJ19" s="67"/>
      <c r="KK19" s="67"/>
      <c r="KL19" s="48"/>
      <c r="KM19" s="67"/>
      <c r="KN19" s="67"/>
      <c r="KO19" s="67"/>
      <c r="KP19" s="67"/>
      <c r="KQ19" s="67"/>
      <c r="KR19" s="67"/>
      <c r="KS19" s="67"/>
      <c r="KT19" s="67"/>
      <c r="KU19" s="50"/>
      <c r="KV19" s="67"/>
      <c r="KW19" s="140"/>
      <c r="KX19" s="47">
        <f t="shared" si="4"/>
        <v>0</v>
      </c>
      <c r="KY19" s="46"/>
      <c r="KZ19" s="46"/>
      <c r="LA19" s="45"/>
      <c r="LB19" s="98" t="s">
        <v>362</v>
      </c>
    </row>
    <row r="20" spans="1:314" ht="13.5" thickBot="1" x14ac:dyDescent="0.35">
      <c r="A20" s="99"/>
      <c r="B20" s="47" t="str">
        <f t="shared" si="5"/>
        <v/>
      </c>
      <c r="C20" s="59"/>
      <c r="D20" s="60"/>
      <c r="E20" s="60"/>
      <c r="F20" s="60"/>
      <c r="G20" s="60"/>
      <c r="H20" s="58"/>
      <c r="I20" s="62"/>
      <c r="J20" s="61"/>
      <c r="K20" s="59"/>
      <c r="L20" s="59"/>
      <c r="M20" s="59"/>
      <c r="N20" s="59"/>
      <c r="O20" s="59"/>
      <c r="P20" s="59"/>
      <c r="Q20" s="59"/>
      <c r="R20" s="59"/>
      <c r="S20" s="59"/>
      <c r="T20" s="59"/>
      <c r="U20" s="59"/>
      <c r="V20" s="59"/>
      <c r="W20" s="59"/>
      <c r="X20" s="48"/>
      <c r="Y20" s="59"/>
      <c r="Z20" s="59"/>
      <c r="AA20" s="59"/>
      <c r="AB20" s="50"/>
      <c r="AC20" s="60"/>
      <c r="AD20" s="59"/>
      <c r="AE20" s="59"/>
      <c r="AF20" s="48"/>
      <c r="AG20" s="60"/>
      <c r="AH20" s="70" t="str">
        <f t="shared" si="0"/>
        <v/>
      </c>
      <c r="AI20" s="60"/>
      <c r="AJ20" s="60"/>
      <c r="AK20" s="60"/>
      <c r="AL20" s="48"/>
      <c r="AM20" s="60"/>
      <c r="AN20" s="60"/>
      <c r="AO20" s="60"/>
      <c r="AP20" s="60"/>
      <c r="AQ20" s="60"/>
      <c r="AR20" s="60"/>
      <c r="AS20" s="162"/>
      <c r="AT20" s="48"/>
      <c r="AU20" s="59"/>
      <c r="AV20" s="59"/>
      <c r="AW20" s="59"/>
      <c r="AX20" s="59"/>
      <c r="AY20" s="59"/>
      <c r="AZ20" s="59"/>
      <c r="BA20" s="59"/>
      <c r="BB20" s="59"/>
      <c r="BC20" s="59"/>
      <c r="BD20" s="59"/>
      <c r="BE20" s="59"/>
      <c r="BF20" s="59"/>
      <c r="BG20" s="59"/>
      <c r="BH20" s="59"/>
      <c r="BI20" s="50"/>
      <c r="BJ20" s="59"/>
      <c r="BK20" s="59"/>
      <c r="BL20" s="59"/>
      <c r="BM20" s="59"/>
      <c r="BN20" s="59"/>
      <c r="BO20" s="59"/>
      <c r="BP20" s="59"/>
      <c r="BQ20" s="59"/>
      <c r="BR20" s="59"/>
      <c r="BS20" s="59"/>
      <c r="BT20" s="48"/>
      <c r="BU20" s="60"/>
      <c r="BV20" s="60"/>
      <c r="BW20" s="60"/>
      <c r="BX20" s="60"/>
      <c r="BY20" s="60"/>
      <c r="BZ20" s="60"/>
      <c r="CA20" s="60"/>
      <c r="CB20" s="51"/>
      <c r="CC20" s="60"/>
      <c r="CD20" s="60"/>
      <c r="CE20" s="60"/>
      <c r="CF20" s="60"/>
      <c r="CG20" s="60"/>
      <c r="CH20" s="73" t="str">
        <f t="shared" si="1"/>
        <v/>
      </c>
      <c r="CI20" s="71"/>
      <c r="CJ20" s="203" t="s">
        <v>521</v>
      </c>
      <c r="CK20" s="50"/>
      <c r="CL20" s="49"/>
      <c r="CM20" s="59"/>
      <c r="CN20" s="59"/>
      <c r="CO20" s="59"/>
      <c r="CP20" s="48"/>
      <c r="CQ20" s="59"/>
      <c r="CR20" s="59"/>
      <c r="CS20" s="59"/>
      <c r="CT20" s="50"/>
      <c r="CU20" s="59">
        <v>1</v>
      </c>
      <c r="CV20" s="59">
        <v>2</v>
      </c>
      <c r="CW20" s="59">
        <v>3</v>
      </c>
      <c r="CX20" s="48"/>
      <c r="CY20" s="59"/>
      <c r="CZ20" s="59"/>
      <c r="DA20" s="59"/>
      <c r="DB20" s="50"/>
      <c r="DC20" s="59"/>
      <c r="DD20" s="59"/>
      <c r="DE20" s="59"/>
      <c r="DF20" s="48"/>
      <c r="DG20" s="59"/>
      <c r="DH20" s="59"/>
      <c r="DI20" s="59"/>
      <c r="DJ20" s="50"/>
      <c r="DK20" s="59"/>
      <c r="DL20" s="59"/>
      <c r="DM20" s="59"/>
      <c r="DN20" s="48"/>
      <c r="DO20" s="59"/>
      <c r="DP20" s="59"/>
      <c r="DQ20" s="59"/>
      <c r="DR20" s="50"/>
      <c r="DS20" s="59"/>
      <c r="DT20" s="59"/>
      <c r="DU20" s="59"/>
      <c r="DV20" s="48"/>
      <c r="DW20" s="59"/>
      <c r="DX20" s="59"/>
      <c r="DY20" s="59"/>
      <c r="DZ20" s="70" t="str">
        <f t="shared" si="2"/>
        <v/>
      </c>
      <c r="EA20" s="60"/>
      <c r="EB20" s="123" t="str">
        <f t="shared" si="6"/>
        <v/>
      </c>
      <c r="EC20" s="59"/>
      <c r="ED20" s="59"/>
      <c r="EE20" s="59"/>
      <c r="EF20" s="59"/>
      <c r="EG20" s="59"/>
      <c r="EH20" s="70" t="str">
        <f t="shared" si="7"/>
        <v/>
      </c>
      <c r="EI20" s="60"/>
      <c r="EJ20" s="205" t="s">
        <v>521</v>
      </c>
      <c r="EK20" s="258">
        <f t="shared" si="8"/>
        <v>0</v>
      </c>
      <c r="EL20" s="64"/>
      <c r="EM20" s="64"/>
      <c r="EN20" s="64"/>
      <c r="EO20" s="64"/>
      <c r="EP20" s="52">
        <f t="shared" si="16"/>
        <v>0</v>
      </c>
      <c r="EQ20" s="64"/>
      <c r="ER20" s="64"/>
      <c r="ES20" s="64"/>
      <c r="ET20" s="64"/>
      <c r="EU20" s="53">
        <f t="shared" si="17"/>
        <v>0</v>
      </c>
      <c r="EV20" s="64"/>
      <c r="EW20" s="64"/>
      <c r="EX20" s="64"/>
      <c r="EY20" s="64"/>
      <c r="EZ20" s="52">
        <f t="shared" si="18"/>
        <v>0</v>
      </c>
      <c r="FA20" s="64"/>
      <c r="FB20" s="64"/>
      <c r="FC20" s="64"/>
      <c r="FD20" s="64"/>
      <c r="FE20" s="53">
        <f t="shared" si="9"/>
        <v>0</v>
      </c>
      <c r="FF20" s="64"/>
      <c r="FG20" s="64"/>
      <c r="FH20" s="64"/>
      <c r="FI20" s="64"/>
      <c r="FJ20" s="182">
        <f t="shared" si="19"/>
        <v>0</v>
      </c>
      <c r="FK20" s="64"/>
      <c r="FL20" s="64"/>
      <c r="FM20" s="64"/>
      <c r="FN20" s="64"/>
      <c r="FO20" s="74" t="str">
        <f t="shared" si="10"/>
        <v/>
      </c>
      <c r="FP20" s="57"/>
      <c r="FQ20" s="206" t="s">
        <v>521</v>
      </c>
      <c r="FR20" s="50"/>
      <c r="FS20" s="59"/>
      <c r="FT20" s="59"/>
      <c r="FU20" s="48"/>
      <c r="FV20" s="60"/>
      <c r="FW20" s="65"/>
      <c r="FX20" s="65"/>
      <c r="FY20" s="60"/>
      <c r="FZ20" s="60"/>
      <c r="GA20" s="60"/>
      <c r="GB20" s="50"/>
      <c r="GC20" s="66"/>
      <c r="GD20" s="66"/>
      <c r="GE20" s="66"/>
      <c r="GF20" s="66"/>
      <c r="GG20" s="66"/>
      <c r="GH20" s="50"/>
      <c r="GI20" s="59"/>
      <c r="GJ20" s="59"/>
      <c r="GK20" s="59"/>
      <c r="GL20" s="59"/>
      <c r="GM20" s="59"/>
      <c r="GN20" s="146"/>
      <c r="GO20" s="72"/>
      <c r="GP20" s="72"/>
      <c r="GQ20" s="50"/>
      <c r="GR20" s="72"/>
      <c r="GS20" s="72"/>
      <c r="GT20" s="146"/>
      <c r="GU20" s="59"/>
      <c r="GV20" s="59"/>
      <c r="GW20" s="59"/>
      <c r="GX20" s="59"/>
      <c r="GY20" s="50"/>
      <c r="GZ20" s="66"/>
      <c r="HA20" s="66"/>
      <c r="HB20" s="74" t="str">
        <f t="shared" si="11"/>
        <v/>
      </c>
      <c r="HC20" s="58"/>
      <c r="HD20" s="50"/>
      <c r="HE20" s="60"/>
      <c r="HF20" s="60"/>
      <c r="HG20" s="162"/>
      <c r="HH20" s="48"/>
      <c r="HI20" s="66"/>
      <c r="HJ20" s="123" t="str">
        <f t="shared" si="3"/>
        <v/>
      </c>
      <c r="HK20" s="59"/>
      <c r="HL20" s="162"/>
      <c r="HM20" s="70" t="str">
        <f t="shared" si="12"/>
        <v/>
      </c>
      <c r="HN20" s="59"/>
      <c r="HO20" s="58"/>
      <c r="HP20" s="123" t="str">
        <f t="shared" si="13"/>
        <v/>
      </c>
      <c r="HQ20" s="59"/>
      <c r="HR20" s="59"/>
      <c r="HS20" s="137"/>
      <c r="HT20" s="183"/>
      <c r="HU20" s="60"/>
      <c r="HV20" s="60"/>
      <c r="HW20" s="148"/>
      <c r="HX20" s="185"/>
      <c r="HY20" s="60"/>
      <c r="HZ20" s="60"/>
      <c r="IA20" s="60"/>
      <c r="IB20" s="59"/>
      <c r="IC20" s="71"/>
      <c r="ID20" s="186"/>
      <c r="IE20" s="185"/>
      <c r="IF20" s="185"/>
      <c r="IG20" s="59"/>
      <c r="IH20" s="57"/>
      <c r="II20" s="183"/>
      <c r="IJ20" s="183"/>
      <c r="IK20" s="129"/>
      <c r="IL20" s="183"/>
      <c r="IM20" s="183"/>
      <c r="IN20" s="183"/>
      <c r="IO20" s="129"/>
      <c r="IP20" s="183"/>
      <c r="IQ20" s="183"/>
      <c r="IR20" s="129"/>
      <c r="IS20" s="183"/>
      <c r="IT20" s="183"/>
      <c r="IU20" s="57"/>
      <c r="IV20" s="183"/>
      <c r="IW20" s="183"/>
      <c r="IX20" s="183"/>
      <c r="IY20" s="183"/>
      <c r="IZ20" s="183"/>
      <c r="JA20" s="59"/>
      <c r="JB20" s="57"/>
      <c r="JC20" s="183"/>
      <c r="JD20" s="183"/>
      <c r="JE20" s="162"/>
      <c r="JF20" s="75" t="str">
        <f t="shared" si="14"/>
        <v/>
      </c>
      <c r="JG20" s="183"/>
      <c r="JH20" s="183"/>
      <c r="JI20" s="183"/>
      <c r="JJ20" s="183"/>
      <c r="JK20" s="183"/>
      <c r="JL20" s="183"/>
      <c r="JM20" s="74" t="str">
        <f t="shared" si="15"/>
        <v/>
      </c>
      <c r="JN20" s="60" t="s">
        <v>519</v>
      </c>
      <c r="JO20" s="162"/>
      <c r="JP20" s="50"/>
      <c r="JQ20" s="59"/>
      <c r="JR20" s="59"/>
      <c r="JS20" s="59"/>
      <c r="JT20" s="48"/>
      <c r="JU20" s="59"/>
      <c r="JV20" s="59"/>
      <c r="JW20" s="59"/>
      <c r="JX20" s="59"/>
      <c r="JY20" s="128"/>
      <c r="JZ20" s="162"/>
      <c r="KA20" s="48"/>
      <c r="KB20" s="59"/>
      <c r="KC20" s="50"/>
      <c r="KD20" s="67"/>
      <c r="KE20" s="67"/>
      <c r="KF20" s="67"/>
      <c r="KG20" s="67"/>
      <c r="KH20" s="67"/>
      <c r="KI20" s="67"/>
      <c r="KJ20" s="67"/>
      <c r="KK20" s="67"/>
      <c r="KL20" s="48"/>
      <c r="KM20" s="67"/>
      <c r="KN20" s="67"/>
      <c r="KO20" s="67"/>
      <c r="KP20" s="67"/>
      <c r="KQ20" s="67"/>
      <c r="KR20" s="67"/>
      <c r="KS20" s="67"/>
      <c r="KT20" s="67"/>
      <c r="KU20" s="50"/>
      <c r="KV20" s="67"/>
      <c r="KW20" s="67"/>
      <c r="KX20" s="47">
        <f t="shared" si="4"/>
        <v>0</v>
      </c>
      <c r="KY20" s="46"/>
      <c r="KZ20" s="46"/>
      <c r="LA20" s="45"/>
      <c r="LB20" s="98" t="s">
        <v>362</v>
      </c>
    </row>
    <row r="21" spans="1:314" ht="13.5" thickBot="1" x14ac:dyDescent="0.35">
      <c r="A21" s="99"/>
      <c r="B21" s="47" t="str">
        <f t="shared" si="5"/>
        <v/>
      </c>
      <c r="C21" s="59"/>
      <c r="D21" s="60"/>
      <c r="E21" s="60"/>
      <c r="F21" s="60"/>
      <c r="G21" s="60"/>
      <c r="H21" s="58"/>
      <c r="I21" s="62"/>
      <c r="J21" s="61"/>
      <c r="K21" s="59"/>
      <c r="L21" s="59"/>
      <c r="M21" s="59"/>
      <c r="N21" s="59"/>
      <c r="O21" s="59"/>
      <c r="P21" s="59"/>
      <c r="Q21" s="59"/>
      <c r="R21" s="59"/>
      <c r="S21" s="59"/>
      <c r="T21" s="59"/>
      <c r="U21" s="59"/>
      <c r="V21" s="59"/>
      <c r="W21" s="59"/>
      <c r="X21" s="48"/>
      <c r="Y21" s="59"/>
      <c r="Z21" s="59"/>
      <c r="AA21" s="59"/>
      <c r="AB21" s="50"/>
      <c r="AC21" s="60"/>
      <c r="AD21" s="59"/>
      <c r="AE21" s="59"/>
      <c r="AF21" s="48"/>
      <c r="AG21" s="60"/>
      <c r="AH21" s="70" t="str">
        <f t="shared" si="0"/>
        <v/>
      </c>
      <c r="AI21" s="60"/>
      <c r="AJ21" s="60"/>
      <c r="AK21" s="60"/>
      <c r="AL21" s="48"/>
      <c r="AM21" s="60"/>
      <c r="AN21" s="60"/>
      <c r="AO21" s="60"/>
      <c r="AP21" s="60"/>
      <c r="AQ21" s="60"/>
      <c r="AR21" s="60"/>
      <c r="AS21" s="162"/>
      <c r="AT21" s="48"/>
      <c r="AU21" s="59"/>
      <c r="AV21" s="59"/>
      <c r="AW21" s="59"/>
      <c r="AX21" s="59"/>
      <c r="AY21" s="59"/>
      <c r="AZ21" s="59"/>
      <c r="BA21" s="59"/>
      <c r="BB21" s="59"/>
      <c r="BC21" s="59"/>
      <c r="BD21" s="59"/>
      <c r="BE21" s="59"/>
      <c r="BF21" s="59"/>
      <c r="BG21" s="59"/>
      <c r="BH21" s="59"/>
      <c r="BI21" s="50"/>
      <c r="BJ21" s="59"/>
      <c r="BK21" s="59"/>
      <c r="BL21" s="59"/>
      <c r="BM21" s="59"/>
      <c r="BN21" s="59"/>
      <c r="BO21" s="59"/>
      <c r="BP21" s="59"/>
      <c r="BQ21" s="59"/>
      <c r="BR21" s="59"/>
      <c r="BS21" s="59"/>
      <c r="BT21" s="48"/>
      <c r="BU21" s="60"/>
      <c r="BV21" s="60"/>
      <c r="BW21" s="60"/>
      <c r="BX21" s="60"/>
      <c r="BY21" s="60"/>
      <c r="BZ21" s="60"/>
      <c r="CA21" s="60"/>
      <c r="CB21" s="51"/>
      <c r="CC21" s="60"/>
      <c r="CD21" s="60"/>
      <c r="CE21" s="60"/>
      <c r="CF21" s="60"/>
      <c r="CG21" s="60"/>
      <c r="CH21" s="73" t="str">
        <f t="shared" si="1"/>
        <v/>
      </c>
      <c r="CI21" s="71"/>
      <c r="CJ21" s="203" t="s">
        <v>521</v>
      </c>
      <c r="CK21" s="50"/>
      <c r="CL21" s="49"/>
      <c r="CM21" s="59"/>
      <c r="CN21" s="59"/>
      <c r="CO21" s="59"/>
      <c r="CP21" s="48"/>
      <c r="CQ21" s="59"/>
      <c r="CR21" s="59"/>
      <c r="CS21" s="59"/>
      <c r="CT21" s="50"/>
      <c r="CU21" s="59">
        <v>1</v>
      </c>
      <c r="CV21" s="59">
        <v>2</v>
      </c>
      <c r="CW21" s="59">
        <v>3</v>
      </c>
      <c r="CX21" s="48"/>
      <c r="CY21" s="59"/>
      <c r="CZ21" s="59"/>
      <c r="DA21" s="59"/>
      <c r="DB21" s="50"/>
      <c r="DC21" s="59"/>
      <c r="DD21" s="59"/>
      <c r="DE21" s="59"/>
      <c r="DF21" s="48"/>
      <c r="DG21" s="59"/>
      <c r="DH21" s="59"/>
      <c r="DI21" s="59"/>
      <c r="DJ21" s="50"/>
      <c r="DK21" s="59"/>
      <c r="DL21" s="59"/>
      <c r="DM21" s="59"/>
      <c r="DN21" s="48"/>
      <c r="DO21" s="59"/>
      <c r="DP21" s="59"/>
      <c r="DQ21" s="59"/>
      <c r="DR21" s="50"/>
      <c r="DS21" s="59"/>
      <c r="DT21" s="59"/>
      <c r="DU21" s="59"/>
      <c r="DV21" s="48"/>
      <c r="DW21" s="59"/>
      <c r="DX21" s="59"/>
      <c r="DY21" s="59"/>
      <c r="DZ21" s="70" t="str">
        <f t="shared" si="2"/>
        <v/>
      </c>
      <c r="EA21" s="60"/>
      <c r="EB21" s="123" t="str">
        <f t="shared" si="6"/>
        <v/>
      </c>
      <c r="EC21" s="59"/>
      <c r="ED21" s="59"/>
      <c r="EE21" s="59"/>
      <c r="EF21" s="59"/>
      <c r="EG21" s="59"/>
      <c r="EH21" s="70" t="str">
        <f t="shared" si="7"/>
        <v/>
      </c>
      <c r="EI21" s="60"/>
      <c r="EJ21" s="205" t="s">
        <v>521</v>
      </c>
      <c r="EK21" s="258">
        <f t="shared" si="8"/>
        <v>0</v>
      </c>
      <c r="EL21" s="64"/>
      <c r="EM21" s="64"/>
      <c r="EN21" s="64"/>
      <c r="EO21" s="64"/>
      <c r="EP21" s="52">
        <f t="shared" si="16"/>
        <v>0</v>
      </c>
      <c r="EQ21" s="64"/>
      <c r="ER21" s="64"/>
      <c r="ES21" s="64"/>
      <c r="ET21" s="64"/>
      <c r="EU21" s="53">
        <f t="shared" si="17"/>
        <v>0</v>
      </c>
      <c r="EV21" s="64"/>
      <c r="EW21" s="64"/>
      <c r="EX21" s="64"/>
      <c r="EY21" s="64"/>
      <c r="EZ21" s="52">
        <f t="shared" si="18"/>
        <v>0</v>
      </c>
      <c r="FA21" s="64"/>
      <c r="FB21" s="64"/>
      <c r="FC21" s="64"/>
      <c r="FD21" s="64"/>
      <c r="FE21" s="53">
        <f t="shared" si="9"/>
        <v>0</v>
      </c>
      <c r="FF21" s="64"/>
      <c r="FG21" s="64"/>
      <c r="FH21" s="64"/>
      <c r="FI21" s="64"/>
      <c r="FJ21" s="182">
        <f t="shared" si="19"/>
        <v>0</v>
      </c>
      <c r="FK21" s="64"/>
      <c r="FL21" s="64"/>
      <c r="FM21" s="64"/>
      <c r="FN21" s="64"/>
      <c r="FO21" s="74" t="str">
        <f t="shared" si="10"/>
        <v/>
      </c>
      <c r="FP21" s="57"/>
      <c r="FQ21" s="206" t="s">
        <v>521</v>
      </c>
      <c r="FR21" s="50"/>
      <c r="FS21" s="59"/>
      <c r="FT21" s="59"/>
      <c r="FU21" s="48"/>
      <c r="FV21" s="60"/>
      <c r="FW21" s="65"/>
      <c r="FX21" s="65"/>
      <c r="FY21" s="60"/>
      <c r="FZ21" s="60"/>
      <c r="GA21" s="60"/>
      <c r="GB21" s="50"/>
      <c r="GC21" s="66"/>
      <c r="GD21" s="66"/>
      <c r="GE21" s="66"/>
      <c r="GF21" s="66"/>
      <c r="GG21" s="66"/>
      <c r="GH21" s="50"/>
      <c r="GI21" s="59"/>
      <c r="GJ21" s="59"/>
      <c r="GK21" s="59"/>
      <c r="GL21" s="59"/>
      <c r="GM21" s="59"/>
      <c r="GN21" s="146"/>
      <c r="GO21" s="72"/>
      <c r="GP21" s="72"/>
      <c r="GQ21" s="50"/>
      <c r="GR21" s="72"/>
      <c r="GS21" s="72"/>
      <c r="GT21" s="146"/>
      <c r="GU21" s="59"/>
      <c r="GV21" s="59"/>
      <c r="GW21" s="59"/>
      <c r="GX21" s="59"/>
      <c r="GY21" s="50"/>
      <c r="GZ21" s="66"/>
      <c r="HA21" s="66"/>
      <c r="HB21" s="74" t="str">
        <f t="shared" si="11"/>
        <v/>
      </c>
      <c r="HC21" s="58"/>
      <c r="HD21" s="50"/>
      <c r="HE21" s="60"/>
      <c r="HF21" s="60"/>
      <c r="HG21" s="162"/>
      <c r="HH21" s="48"/>
      <c r="HI21" s="66"/>
      <c r="HJ21" s="123" t="str">
        <f t="shared" si="3"/>
        <v/>
      </c>
      <c r="HK21" s="59"/>
      <c r="HL21" s="162"/>
      <c r="HM21" s="70" t="str">
        <f t="shared" si="12"/>
        <v/>
      </c>
      <c r="HN21" s="59"/>
      <c r="HO21" s="58"/>
      <c r="HP21" s="123" t="str">
        <f t="shared" si="13"/>
        <v/>
      </c>
      <c r="HQ21" s="59"/>
      <c r="HR21" s="59"/>
      <c r="HS21" s="137"/>
      <c r="HT21" s="183"/>
      <c r="HU21" s="60"/>
      <c r="HV21" s="60"/>
      <c r="HW21" s="148"/>
      <c r="HX21" s="185"/>
      <c r="HY21" s="60"/>
      <c r="HZ21" s="60"/>
      <c r="IA21" s="60"/>
      <c r="IB21" s="59"/>
      <c r="IC21" s="71"/>
      <c r="ID21" s="186"/>
      <c r="IE21" s="185"/>
      <c r="IF21" s="185"/>
      <c r="IG21" s="59"/>
      <c r="IH21" s="57"/>
      <c r="II21" s="183"/>
      <c r="IJ21" s="183"/>
      <c r="IK21" s="129"/>
      <c r="IL21" s="183"/>
      <c r="IM21" s="183"/>
      <c r="IN21" s="183"/>
      <c r="IO21" s="129"/>
      <c r="IP21" s="183"/>
      <c r="IQ21" s="183"/>
      <c r="IR21" s="129"/>
      <c r="IS21" s="183"/>
      <c r="IT21" s="183"/>
      <c r="IU21" s="57"/>
      <c r="IV21" s="183"/>
      <c r="IW21" s="183"/>
      <c r="IX21" s="183"/>
      <c r="IY21" s="183"/>
      <c r="IZ21" s="183"/>
      <c r="JA21" s="59"/>
      <c r="JB21" s="57"/>
      <c r="JC21" s="183"/>
      <c r="JD21" s="183"/>
      <c r="JE21" s="162"/>
      <c r="JF21" s="75" t="str">
        <f t="shared" si="14"/>
        <v/>
      </c>
      <c r="JG21" s="183"/>
      <c r="JH21" s="183"/>
      <c r="JI21" s="183"/>
      <c r="JJ21" s="183"/>
      <c r="JK21" s="183"/>
      <c r="JL21" s="183"/>
      <c r="JM21" s="74" t="str">
        <f t="shared" si="15"/>
        <v/>
      </c>
      <c r="JN21" s="60" t="s">
        <v>519</v>
      </c>
      <c r="JO21" s="162"/>
      <c r="JP21" s="50"/>
      <c r="JQ21" s="59"/>
      <c r="JR21" s="59"/>
      <c r="JS21" s="59"/>
      <c r="JT21" s="48"/>
      <c r="JU21" s="59"/>
      <c r="JV21" s="59"/>
      <c r="JW21" s="59"/>
      <c r="JX21" s="59"/>
      <c r="JY21" s="128"/>
      <c r="JZ21" s="162"/>
      <c r="KA21" s="48"/>
      <c r="KB21" s="59"/>
      <c r="KC21" s="50"/>
      <c r="KD21" s="67"/>
      <c r="KE21" s="67"/>
      <c r="KF21" s="67"/>
      <c r="KG21" s="67"/>
      <c r="KH21" s="67"/>
      <c r="KI21" s="67"/>
      <c r="KJ21" s="67"/>
      <c r="KK21" s="67"/>
      <c r="KL21" s="48"/>
      <c r="KM21" s="67"/>
      <c r="KN21" s="67"/>
      <c r="KO21" s="67"/>
      <c r="KP21" s="67"/>
      <c r="KQ21" s="67"/>
      <c r="KR21" s="67"/>
      <c r="KS21" s="67"/>
      <c r="KT21" s="67"/>
      <c r="KU21" s="50"/>
      <c r="KV21" s="67"/>
      <c r="KW21" s="68"/>
      <c r="KX21" s="47">
        <f t="shared" si="4"/>
        <v>0</v>
      </c>
      <c r="KY21" s="46"/>
      <c r="KZ21" s="46"/>
      <c r="LA21" s="45"/>
      <c r="LB21" s="98" t="s">
        <v>362</v>
      </c>
    </row>
    <row r="22" spans="1:314" ht="13.5" thickBot="1" x14ac:dyDescent="0.35">
      <c r="A22" s="99"/>
      <c r="B22" s="47" t="str">
        <f t="shared" si="5"/>
        <v/>
      </c>
      <c r="C22" s="59"/>
      <c r="D22" s="60"/>
      <c r="E22" s="60"/>
      <c r="F22" s="60"/>
      <c r="G22" s="60"/>
      <c r="H22" s="58"/>
      <c r="I22" s="62"/>
      <c r="J22" s="61"/>
      <c r="K22" s="59"/>
      <c r="L22" s="59"/>
      <c r="M22" s="59"/>
      <c r="N22" s="59"/>
      <c r="O22" s="59"/>
      <c r="P22" s="59"/>
      <c r="Q22" s="59"/>
      <c r="R22" s="59"/>
      <c r="S22" s="59"/>
      <c r="T22" s="59"/>
      <c r="U22" s="59"/>
      <c r="V22" s="59"/>
      <c r="W22" s="59"/>
      <c r="X22" s="48"/>
      <c r="Y22" s="59"/>
      <c r="Z22" s="59"/>
      <c r="AA22" s="59"/>
      <c r="AB22" s="50"/>
      <c r="AC22" s="60"/>
      <c r="AD22" s="59"/>
      <c r="AE22" s="59"/>
      <c r="AF22" s="48"/>
      <c r="AG22" s="60"/>
      <c r="AH22" s="70" t="str">
        <f t="shared" si="0"/>
        <v/>
      </c>
      <c r="AI22" s="60"/>
      <c r="AJ22" s="60"/>
      <c r="AK22" s="60"/>
      <c r="AL22" s="48"/>
      <c r="AM22" s="60"/>
      <c r="AN22" s="60"/>
      <c r="AO22" s="60"/>
      <c r="AP22" s="60"/>
      <c r="AQ22" s="60"/>
      <c r="AR22" s="60"/>
      <c r="AS22" s="162"/>
      <c r="AT22" s="48"/>
      <c r="AU22" s="59"/>
      <c r="AV22" s="59"/>
      <c r="AW22" s="59"/>
      <c r="AX22" s="59"/>
      <c r="AY22" s="59"/>
      <c r="AZ22" s="59"/>
      <c r="BA22" s="59"/>
      <c r="BB22" s="59"/>
      <c r="BC22" s="59"/>
      <c r="BD22" s="59"/>
      <c r="BE22" s="59"/>
      <c r="BF22" s="59"/>
      <c r="BG22" s="59"/>
      <c r="BH22" s="59"/>
      <c r="BI22" s="50"/>
      <c r="BJ22" s="59"/>
      <c r="BK22" s="59"/>
      <c r="BL22" s="59"/>
      <c r="BM22" s="59"/>
      <c r="BN22" s="59"/>
      <c r="BO22" s="59"/>
      <c r="BP22" s="59"/>
      <c r="BQ22" s="59"/>
      <c r="BR22" s="59"/>
      <c r="BS22" s="59"/>
      <c r="BT22" s="48"/>
      <c r="BU22" s="60"/>
      <c r="BV22" s="60"/>
      <c r="BW22" s="60"/>
      <c r="BX22" s="60"/>
      <c r="BY22" s="60"/>
      <c r="BZ22" s="60"/>
      <c r="CA22" s="60"/>
      <c r="CB22" s="51"/>
      <c r="CC22" s="60"/>
      <c r="CD22" s="60"/>
      <c r="CE22" s="60"/>
      <c r="CF22" s="60"/>
      <c r="CG22" s="60"/>
      <c r="CH22" s="73" t="str">
        <f t="shared" si="1"/>
        <v/>
      </c>
      <c r="CI22" s="71"/>
      <c r="CJ22" s="203" t="s">
        <v>521</v>
      </c>
      <c r="CK22" s="50"/>
      <c r="CL22" s="49"/>
      <c r="CM22" s="59"/>
      <c r="CN22" s="59"/>
      <c r="CO22" s="59"/>
      <c r="CP22" s="48"/>
      <c r="CQ22" s="59"/>
      <c r="CR22" s="59"/>
      <c r="CS22" s="59"/>
      <c r="CT22" s="50"/>
      <c r="CU22" s="59">
        <v>1</v>
      </c>
      <c r="CV22" s="59">
        <v>2</v>
      </c>
      <c r="CW22" s="59">
        <v>3</v>
      </c>
      <c r="CX22" s="48"/>
      <c r="CY22" s="59"/>
      <c r="CZ22" s="59"/>
      <c r="DA22" s="59"/>
      <c r="DB22" s="50"/>
      <c r="DC22" s="59"/>
      <c r="DD22" s="59"/>
      <c r="DE22" s="59"/>
      <c r="DF22" s="48"/>
      <c r="DG22" s="59"/>
      <c r="DH22" s="59"/>
      <c r="DI22" s="59"/>
      <c r="DJ22" s="50"/>
      <c r="DK22" s="59"/>
      <c r="DL22" s="59"/>
      <c r="DM22" s="59"/>
      <c r="DN22" s="48"/>
      <c r="DO22" s="59"/>
      <c r="DP22" s="59"/>
      <c r="DQ22" s="59"/>
      <c r="DR22" s="50"/>
      <c r="DS22" s="59"/>
      <c r="DT22" s="59"/>
      <c r="DU22" s="59"/>
      <c r="DV22" s="48"/>
      <c r="DW22" s="59"/>
      <c r="DX22" s="59"/>
      <c r="DY22" s="59"/>
      <c r="DZ22" s="70" t="str">
        <f t="shared" si="2"/>
        <v/>
      </c>
      <c r="EA22" s="60"/>
      <c r="EB22" s="123" t="str">
        <f t="shared" si="6"/>
        <v/>
      </c>
      <c r="EC22" s="59"/>
      <c r="ED22" s="59"/>
      <c r="EE22" s="59"/>
      <c r="EF22" s="59"/>
      <c r="EG22" s="59"/>
      <c r="EH22" s="70" t="str">
        <f t="shared" si="7"/>
        <v/>
      </c>
      <c r="EI22" s="60"/>
      <c r="EJ22" s="205" t="s">
        <v>521</v>
      </c>
      <c r="EK22" s="258">
        <f t="shared" si="8"/>
        <v>0</v>
      </c>
      <c r="EL22" s="64"/>
      <c r="EM22" s="64"/>
      <c r="EN22" s="64"/>
      <c r="EO22" s="64"/>
      <c r="EP22" s="52">
        <f t="shared" si="16"/>
        <v>0</v>
      </c>
      <c r="EQ22" s="64"/>
      <c r="ER22" s="64"/>
      <c r="ES22" s="64"/>
      <c r="ET22" s="64"/>
      <c r="EU22" s="53">
        <f t="shared" si="17"/>
        <v>0</v>
      </c>
      <c r="EV22" s="64"/>
      <c r="EW22" s="64"/>
      <c r="EX22" s="64"/>
      <c r="EY22" s="64"/>
      <c r="EZ22" s="52">
        <f t="shared" si="18"/>
        <v>0</v>
      </c>
      <c r="FA22" s="64"/>
      <c r="FB22" s="64"/>
      <c r="FC22" s="64"/>
      <c r="FD22" s="64"/>
      <c r="FE22" s="53">
        <f t="shared" si="9"/>
        <v>0</v>
      </c>
      <c r="FF22" s="64"/>
      <c r="FG22" s="64"/>
      <c r="FH22" s="64"/>
      <c r="FI22" s="64"/>
      <c r="FJ22" s="182">
        <f t="shared" si="19"/>
        <v>0</v>
      </c>
      <c r="FK22" s="64"/>
      <c r="FL22" s="64"/>
      <c r="FM22" s="64"/>
      <c r="FN22" s="64"/>
      <c r="FO22" s="74" t="str">
        <f t="shared" si="10"/>
        <v/>
      </c>
      <c r="FP22" s="57"/>
      <c r="FQ22" s="206" t="s">
        <v>521</v>
      </c>
      <c r="FR22" s="50"/>
      <c r="FS22" s="59"/>
      <c r="FT22" s="59"/>
      <c r="FU22" s="48"/>
      <c r="FV22" s="60"/>
      <c r="FW22" s="65"/>
      <c r="FX22" s="65"/>
      <c r="FY22" s="60"/>
      <c r="FZ22" s="60"/>
      <c r="GA22" s="60"/>
      <c r="GB22" s="50"/>
      <c r="GC22" s="66"/>
      <c r="GD22" s="66"/>
      <c r="GE22" s="66"/>
      <c r="GF22" s="66"/>
      <c r="GG22" s="66"/>
      <c r="GH22" s="50"/>
      <c r="GI22" s="59"/>
      <c r="GJ22" s="59"/>
      <c r="GK22" s="59"/>
      <c r="GL22" s="59"/>
      <c r="GM22" s="59"/>
      <c r="GN22" s="146"/>
      <c r="GO22" s="72"/>
      <c r="GP22" s="72"/>
      <c r="GQ22" s="50"/>
      <c r="GR22" s="72"/>
      <c r="GS22" s="72"/>
      <c r="GT22" s="146"/>
      <c r="GU22" s="59"/>
      <c r="GV22" s="59"/>
      <c r="GW22" s="59"/>
      <c r="GX22" s="59"/>
      <c r="GY22" s="50"/>
      <c r="GZ22" s="66"/>
      <c r="HA22" s="66"/>
      <c r="HB22" s="74" t="str">
        <f t="shared" si="11"/>
        <v/>
      </c>
      <c r="HC22" s="58"/>
      <c r="HD22" s="50"/>
      <c r="HE22" s="60"/>
      <c r="HF22" s="60"/>
      <c r="HG22" s="162"/>
      <c r="HH22" s="48"/>
      <c r="HI22" s="66"/>
      <c r="HJ22" s="123" t="str">
        <f t="shared" si="3"/>
        <v/>
      </c>
      <c r="HK22" s="59"/>
      <c r="HL22" s="162"/>
      <c r="HM22" s="70" t="str">
        <f t="shared" si="12"/>
        <v/>
      </c>
      <c r="HN22" s="59"/>
      <c r="HO22" s="58"/>
      <c r="HP22" s="123" t="str">
        <f t="shared" si="13"/>
        <v/>
      </c>
      <c r="HQ22" s="59"/>
      <c r="HR22" s="59"/>
      <c r="HS22" s="137"/>
      <c r="HT22" s="183"/>
      <c r="HU22" s="60"/>
      <c r="HV22" s="60"/>
      <c r="HW22" s="148"/>
      <c r="HX22" s="185"/>
      <c r="HY22" s="60"/>
      <c r="HZ22" s="60"/>
      <c r="IA22" s="60"/>
      <c r="IB22" s="59"/>
      <c r="IC22" s="71"/>
      <c r="ID22" s="186"/>
      <c r="IE22" s="185"/>
      <c r="IF22" s="185"/>
      <c r="IG22" s="59"/>
      <c r="IH22" s="57"/>
      <c r="II22" s="183"/>
      <c r="IJ22" s="183"/>
      <c r="IK22" s="129"/>
      <c r="IL22" s="183"/>
      <c r="IM22" s="183"/>
      <c r="IN22" s="183"/>
      <c r="IO22" s="129"/>
      <c r="IP22" s="183"/>
      <c r="IQ22" s="183"/>
      <c r="IR22" s="129"/>
      <c r="IS22" s="183"/>
      <c r="IT22" s="183"/>
      <c r="IU22" s="57"/>
      <c r="IV22" s="183"/>
      <c r="IW22" s="183"/>
      <c r="IX22" s="183"/>
      <c r="IY22" s="183"/>
      <c r="IZ22" s="183"/>
      <c r="JA22" s="59"/>
      <c r="JB22" s="57"/>
      <c r="JC22" s="183"/>
      <c r="JD22" s="183"/>
      <c r="JE22" s="162"/>
      <c r="JF22" s="75" t="str">
        <f t="shared" si="14"/>
        <v/>
      </c>
      <c r="JG22" s="183"/>
      <c r="JH22" s="183"/>
      <c r="JI22" s="183"/>
      <c r="JJ22" s="183"/>
      <c r="JK22" s="183"/>
      <c r="JL22" s="183"/>
      <c r="JM22" s="74" t="str">
        <f t="shared" si="15"/>
        <v/>
      </c>
      <c r="JN22" s="60" t="s">
        <v>519</v>
      </c>
      <c r="JO22" s="162"/>
      <c r="JP22" s="50"/>
      <c r="JQ22" s="59"/>
      <c r="JR22" s="59"/>
      <c r="JS22" s="59"/>
      <c r="JT22" s="48"/>
      <c r="JU22" s="59"/>
      <c r="JV22" s="59"/>
      <c r="JW22" s="59"/>
      <c r="JX22" s="59"/>
      <c r="JY22" s="128"/>
      <c r="JZ22" s="162"/>
      <c r="KA22" s="48"/>
      <c r="KB22" s="59"/>
      <c r="KC22" s="50"/>
      <c r="KD22" s="67"/>
      <c r="KE22" s="67"/>
      <c r="KF22" s="67"/>
      <c r="KG22" s="67"/>
      <c r="KH22" s="67"/>
      <c r="KI22" s="67"/>
      <c r="KJ22" s="67"/>
      <c r="KK22" s="67"/>
      <c r="KL22" s="48"/>
      <c r="KM22" s="67"/>
      <c r="KN22" s="67"/>
      <c r="KO22" s="67"/>
      <c r="KP22" s="67"/>
      <c r="KQ22" s="67"/>
      <c r="KR22" s="67"/>
      <c r="KS22" s="67"/>
      <c r="KT22" s="67"/>
      <c r="KU22" s="50"/>
      <c r="KV22" s="67"/>
      <c r="KW22" s="67"/>
      <c r="KX22" s="47">
        <f t="shared" si="4"/>
        <v>0</v>
      </c>
      <c r="KY22" s="46"/>
      <c r="KZ22" s="46"/>
      <c r="LA22" s="45"/>
      <c r="LB22" s="98" t="s">
        <v>362</v>
      </c>
    </row>
    <row r="23" spans="1:314" ht="13.5" thickBot="1" x14ac:dyDescent="0.35">
      <c r="A23" s="99"/>
      <c r="B23" s="47" t="str">
        <f t="shared" si="5"/>
        <v/>
      </c>
      <c r="C23" s="59"/>
      <c r="D23" s="60"/>
      <c r="E23" s="60"/>
      <c r="F23" s="60"/>
      <c r="G23" s="60"/>
      <c r="H23" s="58"/>
      <c r="I23" s="62"/>
      <c r="J23" s="61"/>
      <c r="K23" s="59"/>
      <c r="L23" s="59"/>
      <c r="M23" s="59"/>
      <c r="N23" s="59"/>
      <c r="O23" s="59"/>
      <c r="P23" s="59"/>
      <c r="Q23" s="59"/>
      <c r="R23" s="59"/>
      <c r="S23" s="59"/>
      <c r="T23" s="59"/>
      <c r="U23" s="59"/>
      <c r="V23" s="59"/>
      <c r="W23" s="59"/>
      <c r="X23" s="48"/>
      <c r="Y23" s="59"/>
      <c r="Z23" s="59"/>
      <c r="AA23" s="59"/>
      <c r="AB23" s="50"/>
      <c r="AC23" s="60"/>
      <c r="AD23" s="59"/>
      <c r="AE23" s="59"/>
      <c r="AF23" s="48"/>
      <c r="AG23" s="60"/>
      <c r="AH23" s="70" t="str">
        <f t="shared" si="0"/>
        <v/>
      </c>
      <c r="AI23" s="60"/>
      <c r="AJ23" s="60"/>
      <c r="AK23" s="60"/>
      <c r="AL23" s="48"/>
      <c r="AM23" s="60"/>
      <c r="AN23" s="60"/>
      <c r="AO23" s="60"/>
      <c r="AP23" s="60"/>
      <c r="AQ23" s="60"/>
      <c r="AR23" s="60"/>
      <c r="AS23" s="162"/>
      <c r="AT23" s="48"/>
      <c r="AU23" s="59"/>
      <c r="AV23" s="59"/>
      <c r="AW23" s="59"/>
      <c r="AX23" s="59"/>
      <c r="AY23" s="59"/>
      <c r="AZ23" s="59"/>
      <c r="BA23" s="59"/>
      <c r="BB23" s="59"/>
      <c r="BC23" s="59"/>
      <c r="BD23" s="59"/>
      <c r="BE23" s="59"/>
      <c r="BF23" s="59"/>
      <c r="BG23" s="59"/>
      <c r="BH23" s="59"/>
      <c r="BI23" s="50"/>
      <c r="BJ23" s="59"/>
      <c r="BK23" s="59"/>
      <c r="BL23" s="59"/>
      <c r="BM23" s="59"/>
      <c r="BN23" s="59"/>
      <c r="BO23" s="59"/>
      <c r="BP23" s="59"/>
      <c r="BQ23" s="59"/>
      <c r="BR23" s="59"/>
      <c r="BS23" s="59"/>
      <c r="BT23" s="48"/>
      <c r="BU23" s="60"/>
      <c r="BV23" s="60"/>
      <c r="BW23" s="60"/>
      <c r="BX23" s="60"/>
      <c r="BY23" s="60"/>
      <c r="BZ23" s="60"/>
      <c r="CA23" s="60"/>
      <c r="CB23" s="51"/>
      <c r="CC23" s="60"/>
      <c r="CD23" s="60"/>
      <c r="CE23" s="60"/>
      <c r="CF23" s="60"/>
      <c r="CG23" s="60"/>
      <c r="CH23" s="73" t="str">
        <f t="shared" si="1"/>
        <v/>
      </c>
      <c r="CI23" s="71"/>
      <c r="CJ23" s="203" t="s">
        <v>521</v>
      </c>
      <c r="CK23" s="50"/>
      <c r="CL23" s="49"/>
      <c r="CM23" s="59"/>
      <c r="CN23" s="59"/>
      <c r="CO23" s="59"/>
      <c r="CP23" s="48"/>
      <c r="CQ23" s="59"/>
      <c r="CR23" s="59"/>
      <c r="CS23" s="59"/>
      <c r="CT23" s="50"/>
      <c r="CU23" s="59">
        <v>1</v>
      </c>
      <c r="CV23" s="59">
        <v>2</v>
      </c>
      <c r="CW23" s="59">
        <v>3</v>
      </c>
      <c r="CX23" s="48"/>
      <c r="CY23" s="59"/>
      <c r="CZ23" s="59"/>
      <c r="DA23" s="59"/>
      <c r="DB23" s="50"/>
      <c r="DC23" s="59"/>
      <c r="DD23" s="59"/>
      <c r="DE23" s="59"/>
      <c r="DF23" s="48"/>
      <c r="DG23" s="59"/>
      <c r="DH23" s="59"/>
      <c r="DI23" s="59"/>
      <c r="DJ23" s="50"/>
      <c r="DK23" s="59"/>
      <c r="DL23" s="59"/>
      <c r="DM23" s="59"/>
      <c r="DN23" s="48"/>
      <c r="DO23" s="59"/>
      <c r="DP23" s="59"/>
      <c r="DQ23" s="59"/>
      <c r="DR23" s="50"/>
      <c r="DS23" s="59"/>
      <c r="DT23" s="59"/>
      <c r="DU23" s="59"/>
      <c r="DV23" s="48"/>
      <c r="DW23" s="59"/>
      <c r="DX23" s="59"/>
      <c r="DY23" s="59"/>
      <c r="DZ23" s="70" t="str">
        <f t="shared" si="2"/>
        <v/>
      </c>
      <c r="EA23" s="60"/>
      <c r="EB23" s="123" t="str">
        <f t="shared" si="6"/>
        <v/>
      </c>
      <c r="EC23" s="59"/>
      <c r="ED23" s="59"/>
      <c r="EE23" s="59"/>
      <c r="EF23" s="59"/>
      <c r="EG23" s="59"/>
      <c r="EH23" s="70" t="str">
        <f t="shared" si="7"/>
        <v/>
      </c>
      <c r="EI23" s="60"/>
      <c r="EJ23" s="205" t="s">
        <v>521</v>
      </c>
      <c r="EK23" s="258">
        <f t="shared" si="8"/>
        <v>0</v>
      </c>
      <c r="EL23" s="64"/>
      <c r="EM23" s="64"/>
      <c r="EN23" s="64"/>
      <c r="EO23" s="64"/>
      <c r="EP23" s="52">
        <f t="shared" si="16"/>
        <v>0</v>
      </c>
      <c r="EQ23" s="64"/>
      <c r="ER23" s="64"/>
      <c r="ES23" s="64"/>
      <c r="ET23" s="64"/>
      <c r="EU23" s="53">
        <f t="shared" si="17"/>
        <v>0</v>
      </c>
      <c r="EV23" s="64"/>
      <c r="EW23" s="64"/>
      <c r="EX23" s="64"/>
      <c r="EY23" s="64"/>
      <c r="EZ23" s="52">
        <f t="shared" si="18"/>
        <v>0</v>
      </c>
      <c r="FA23" s="64"/>
      <c r="FB23" s="64"/>
      <c r="FC23" s="64"/>
      <c r="FD23" s="64"/>
      <c r="FE23" s="53">
        <f t="shared" si="9"/>
        <v>0</v>
      </c>
      <c r="FF23" s="64"/>
      <c r="FG23" s="64"/>
      <c r="FH23" s="64"/>
      <c r="FI23" s="64"/>
      <c r="FJ23" s="182">
        <f>SUM(FK23:FN23)</f>
        <v>0</v>
      </c>
      <c r="FK23" s="64"/>
      <c r="FL23" s="64"/>
      <c r="FM23" s="64"/>
      <c r="FN23" s="64"/>
      <c r="FO23" s="74" t="str">
        <f t="shared" si="10"/>
        <v/>
      </c>
      <c r="FP23" s="57"/>
      <c r="FQ23" s="206" t="s">
        <v>521</v>
      </c>
      <c r="FR23" s="50"/>
      <c r="FS23" s="59"/>
      <c r="FT23" s="59"/>
      <c r="FU23" s="48"/>
      <c r="FV23" s="60"/>
      <c r="FW23" s="65"/>
      <c r="FX23" s="65"/>
      <c r="FY23" s="60"/>
      <c r="FZ23" s="60"/>
      <c r="GA23" s="60"/>
      <c r="GB23" s="50"/>
      <c r="GC23" s="66"/>
      <c r="GD23" s="66"/>
      <c r="GE23" s="66"/>
      <c r="GF23" s="66"/>
      <c r="GG23" s="66"/>
      <c r="GH23" s="50"/>
      <c r="GI23" s="59"/>
      <c r="GJ23" s="59"/>
      <c r="GK23" s="59"/>
      <c r="GL23" s="59"/>
      <c r="GM23" s="59"/>
      <c r="GN23" s="146"/>
      <c r="GO23" s="72"/>
      <c r="GP23" s="72"/>
      <c r="GQ23" s="50"/>
      <c r="GR23" s="72"/>
      <c r="GS23" s="72"/>
      <c r="GT23" s="146"/>
      <c r="GU23" s="59"/>
      <c r="GV23" s="59"/>
      <c r="GW23" s="59"/>
      <c r="GX23" s="59"/>
      <c r="GY23" s="50"/>
      <c r="GZ23" s="66"/>
      <c r="HA23" s="66"/>
      <c r="HB23" s="74" t="str">
        <f t="shared" si="11"/>
        <v/>
      </c>
      <c r="HC23" s="58"/>
      <c r="HD23" s="50"/>
      <c r="HE23" s="60"/>
      <c r="HF23" s="60"/>
      <c r="HG23" s="162"/>
      <c r="HH23" s="48"/>
      <c r="HI23" s="66"/>
      <c r="HJ23" s="123" t="str">
        <f t="shared" si="3"/>
        <v/>
      </c>
      <c r="HK23" s="59"/>
      <c r="HL23" s="162"/>
      <c r="HM23" s="70" t="str">
        <f t="shared" si="12"/>
        <v/>
      </c>
      <c r="HN23" s="59"/>
      <c r="HO23" s="58"/>
      <c r="HP23" s="123" t="str">
        <f t="shared" si="13"/>
        <v/>
      </c>
      <c r="HQ23" s="59"/>
      <c r="HR23" s="59"/>
      <c r="HS23" s="137"/>
      <c r="HT23" s="183"/>
      <c r="HU23" s="60"/>
      <c r="HV23" s="60"/>
      <c r="HW23" s="148"/>
      <c r="HX23" s="185"/>
      <c r="HY23" s="60"/>
      <c r="HZ23" s="60"/>
      <c r="IA23" s="60"/>
      <c r="IB23" s="59"/>
      <c r="IC23" s="71"/>
      <c r="ID23" s="186"/>
      <c r="IE23" s="185"/>
      <c r="IF23" s="185"/>
      <c r="IG23" s="59"/>
      <c r="IH23" s="57"/>
      <c r="II23" s="183"/>
      <c r="IJ23" s="183"/>
      <c r="IK23" s="129"/>
      <c r="IL23" s="183"/>
      <c r="IM23" s="183"/>
      <c r="IN23" s="183"/>
      <c r="IO23" s="129"/>
      <c r="IP23" s="183"/>
      <c r="IQ23" s="183"/>
      <c r="IR23" s="129"/>
      <c r="IS23" s="183"/>
      <c r="IT23" s="183"/>
      <c r="IU23" s="57"/>
      <c r="IV23" s="183"/>
      <c r="IW23" s="183"/>
      <c r="IX23" s="183"/>
      <c r="IY23" s="183"/>
      <c r="IZ23" s="183"/>
      <c r="JA23" s="59"/>
      <c r="JB23" s="57"/>
      <c r="JC23" s="183"/>
      <c r="JD23" s="183"/>
      <c r="JE23" s="162"/>
      <c r="JF23" s="75" t="str">
        <f t="shared" si="14"/>
        <v/>
      </c>
      <c r="JG23" s="183"/>
      <c r="JH23" s="183"/>
      <c r="JI23" s="183"/>
      <c r="JJ23" s="183"/>
      <c r="JK23" s="183"/>
      <c r="JL23" s="183"/>
      <c r="JM23" s="74" t="str">
        <f t="shared" si="15"/>
        <v/>
      </c>
      <c r="JN23" s="60" t="s">
        <v>519</v>
      </c>
      <c r="JO23" s="162"/>
      <c r="JP23" s="50"/>
      <c r="JQ23" s="59"/>
      <c r="JR23" s="59"/>
      <c r="JS23" s="59"/>
      <c r="JT23" s="48"/>
      <c r="JU23" s="59"/>
      <c r="JV23" s="59"/>
      <c r="JW23" s="59"/>
      <c r="JX23" s="59"/>
      <c r="JY23" s="128"/>
      <c r="JZ23" s="162"/>
      <c r="KA23" s="48"/>
      <c r="KB23" s="59"/>
      <c r="KC23" s="50"/>
      <c r="KD23" s="67"/>
      <c r="KE23" s="67"/>
      <c r="KF23" s="67"/>
      <c r="KG23" s="67"/>
      <c r="KH23" s="67"/>
      <c r="KI23" s="67"/>
      <c r="KJ23" s="67"/>
      <c r="KK23" s="67"/>
      <c r="KL23" s="48"/>
      <c r="KM23" s="67"/>
      <c r="KN23" s="67"/>
      <c r="KO23" s="67"/>
      <c r="KP23" s="67"/>
      <c r="KQ23" s="67"/>
      <c r="KR23" s="67"/>
      <c r="KS23" s="67"/>
      <c r="KT23" s="67"/>
      <c r="KU23" s="50"/>
      <c r="KV23" s="67"/>
      <c r="KW23" s="67"/>
      <c r="KX23" s="47">
        <f t="shared" si="4"/>
        <v>0</v>
      </c>
      <c r="KY23" s="46"/>
      <c r="KZ23" s="46"/>
      <c r="LA23" s="45"/>
      <c r="LB23" s="98" t="s">
        <v>362</v>
      </c>
    </row>
    <row r="24" spans="1:314" ht="13.5" thickBot="1" x14ac:dyDescent="0.35">
      <c r="A24" s="99"/>
      <c r="B24" s="47" t="str">
        <f t="shared" si="5"/>
        <v/>
      </c>
      <c r="C24" s="59"/>
      <c r="D24" s="60"/>
      <c r="E24" s="60"/>
      <c r="F24" s="60"/>
      <c r="G24" s="60"/>
      <c r="H24" s="58"/>
      <c r="I24" s="62"/>
      <c r="J24" s="61"/>
      <c r="K24" s="59"/>
      <c r="L24" s="59"/>
      <c r="M24" s="59"/>
      <c r="N24" s="59"/>
      <c r="O24" s="59"/>
      <c r="P24" s="59"/>
      <c r="Q24" s="59"/>
      <c r="R24" s="59"/>
      <c r="S24" s="59"/>
      <c r="T24" s="59"/>
      <c r="U24" s="59"/>
      <c r="V24" s="59"/>
      <c r="W24" s="59"/>
      <c r="X24" s="48"/>
      <c r="Y24" s="59"/>
      <c r="Z24" s="59"/>
      <c r="AA24" s="59"/>
      <c r="AB24" s="50"/>
      <c r="AC24" s="60"/>
      <c r="AD24" s="59"/>
      <c r="AE24" s="59"/>
      <c r="AF24" s="48"/>
      <c r="AG24" s="60"/>
      <c r="AH24" s="70" t="str">
        <f t="shared" si="0"/>
        <v/>
      </c>
      <c r="AI24" s="60"/>
      <c r="AJ24" s="60"/>
      <c r="AK24" s="60"/>
      <c r="AL24" s="48"/>
      <c r="AM24" s="60"/>
      <c r="AN24" s="60"/>
      <c r="AO24" s="60"/>
      <c r="AP24" s="60"/>
      <c r="AQ24" s="60"/>
      <c r="AR24" s="60"/>
      <c r="AS24" s="162"/>
      <c r="AT24" s="48"/>
      <c r="AU24" s="59"/>
      <c r="AV24" s="59"/>
      <c r="AW24" s="59"/>
      <c r="AX24" s="59"/>
      <c r="AY24" s="59"/>
      <c r="AZ24" s="59"/>
      <c r="BA24" s="59"/>
      <c r="BB24" s="59"/>
      <c r="BC24" s="59"/>
      <c r="BD24" s="59"/>
      <c r="BE24" s="59"/>
      <c r="BF24" s="59"/>
      <c r="BG24" s="59"/>
      <c r="BH24" s="59"/>
      <c r="BI24" s="50"/>
      <c r="BJ24" s="59"/>
      <c r="BK24" s="59"/>
      <c r="BL24" s="59"/>
      <c r="BM24" s="59"/>
      <c r="BN24" s="59"/>
      <c r="BO24" s="59"/>
      <c r="BP24" s="59"/>
      <c r="BQ24" s="59"/>
      <c r="BR24" s="59"/>
      <c r="BS24" s="59"/>
      <c r="BT24" s="48"/>
      <c r="BU24" s="60"/>
      <c r="BV24" s="60"/>
      <c r="BW24" s="60"/>
      <c r="BX24" s="60"/>
      <c r="BY24" s="60"/>
      <c r="BZ24" s="60"/>
      <c r="CA24" s="60"/>
      <c r="CB24" s="51"/>
      <c r="CC24" s="60"/>
      <c r="CD24" s="60"/>
      <c r="CE24" s="60"/>
      <c r="CF24" s="60"/>
      <c r="CG24" s="60"/>
      <c r="CH24" s="73" t="str">
        <f t="shared" si="1"/>
        <v/>
      </c>
      <c r="CI24" s="71"/>
      <c r="CJ24" s="203" t="s">
        <v>521</v>
      </c>
      <c r="CK24" s="50"/>
      <c r="CL24" s="49"/>
      <c r="CM24" s="59"/>
      <c r="CN24" s="59"/>
      <c r="CO24" s="59"/>
      <c r="CP24" s="48"/>
      <c r="CQ24" s="59"/>
      <c r="CR24" s="59"/>
      <c r="CS24" s="59"/>
      <c r="CT24" s="50"/>
      <c r="CU24" s="59">
        <v>1</v>
      </c>
      <c r="CV24" s="59">
        <v>2</v>
      </c>
      <c r="CW24" s="59">
        <v>3</v>
      </c>
      <c r="CX24" s="48"/>
      <c r="CY24" s="59"/>
      <c r="CZ24" s="59"/>
      <c r="DA24" s="59"/>
      <c r="DB24" s="50"/>
      <c r="DC24" s="59"/>
      <c r="DD24" s="59"/>
      <c r="DE24" s="59"/>
      <c r="DF24" s="48"/>
      <c r="DG24" s="59"/>
      <c r="DH24" s="59"/>
      <c r="DI24" s="59"/>
      <c r="DJ24" s="50"/>
      <c r="DK24" s="59"/>
      <c r="DL24" s="59"/>
      <c r="DM24" s="59"/>
      <c r="DN24" s="48"/>
      <c r="DO24" s="59"/>
      <c r="DP24" s="59"/>
      <c r="DQ24" s="59"/>
      <c r="DR24" s="50"/>
      <c r="DS24" s="59"/>
      <c r="DT24" s="59"/>
      <c r="DU24" s="59"/>
      <c r="DV24" s="48"/>
      <c r="DW24" s="59"/>
      <c r="DX24" s="59"/>
      <c r="DY24" s="59"/>
      <c r="DZ24" s="70" t="str">
        <f t="shared" si="2"/>
        <v/>
      </c>
      <c r="EA24" s="60"/>
      <c r="EB24" s="123" t="str">
        <f t="shared" si="6"/>
        <v/>
      </c>
      <c r="EC24" s="59"/>
      <c r="ED24" s="59"/>
      <c r="EE24" s="59"/>
      <c r="EF24" s="59"/>
      <c r="EG24" s="59"/>
      <c r="EH24" s="70" t="str">
        <f t="shared" si="7"/>
        <v/>
      </c>
      <c r="EI24" s="60"/>
      <c r="EJ24" s="205" t="s">
        <v>521</v>
      </c>
      <c r="EK24" s="258">
        <f t="shared" si="8"/>
        <v>0</v>
      </c>
      <c r="EL24" s="64"/>
      <c r="EM24" s="64"/>
      <c r="EN24" s="64"/>
      <c r="EO24" s="64"/>
      <c r="EP24" s="52">
        <f t="shared" si="16"/>
        <v>0</v>
      </c>
      <c r="EQ24" s="64"/>
      <c r="ER24" s="64"/>
      <c r="ES24" s="64"/>
      <c r="ET24" s="64"/>
      <c r="EU24" s="53">
        <f t="shared" si="17"/>
        <v>0</v>
      </c>
      <c r="EV24" s="64"/>
      <c r="EW24" s="64"/>
      <c r="EX24" s="64"/>
      <c r="EY24" s="64"/>
      <c r="EZ24" s="52">
        <f t="shared" si="18"/>
        <v>0</v>
      </c>
      <c r="FA24" s="64"/>
      <c r="FB24" s="64"/>
      <c r="FC24" s="64"/>
      <c r="FD24" s="64"/>
      <c r="FE24" s="53">
        <f t="shared" si="9"/>
        <v>0</v>
      </c>
      <c r="FF24" s="64"/>
      <c r="FG24" s="64"/>
      <c r="FH24" s="64"/>
      <c r="FI24" s="64"/>
      <c r="FJ24" s="182">
        <f t="shared" ref="FJ24:FJ33" si="20">SUM(FK24:FN24)</f>
        <v>0</v>
      </c>
      <c r="FK24" s="64"/>
      <c r="FL24" s="64"/>
      <c r="FM24" s="64"/>
      <c r="FN24" s="64"/>
      <c r="FO24" s="74" t="str">
        <f t="shared" si="10"/>
        <v/>
      </c>
      <c r="FP24" s="57"/>
      <c r="FQ24" s="206" t="s">
        <v>521</v>
      </c>
      <c r="FR24" s="50"/>
      <c r="FS24" s="59"/>
      <c r="FT24" s="59"/>
      <c r="FU24" s="48"/>
      <c r="FV24" s="60"/>
      <c r="FW24" s="65"/>
      <c r="FX24" s="65"/>
      <c r="FY24" s="60"/>
      <c r="FZ24" s="60"/>
      <c r="GA24" s="60"/>
      <c r="GB24" s="50"/>
      <c r="GC24" s="66"/>
      <c r="GD24" s="66"/>
      <c r="GE24" s="66"/>
      <c r="GF24" s="66"/>
      <c r="GG24" s="66"/>
      <c r="GH24" s="50"/>
      <c r="GI24" s="59"/>
      <c r="GJ24" s="59"/>
      <c r="GK24" s="59"/>
      <c r="GL24" s="59"/>
      <c r="GM24" s="59"/>
      <c r="GN24" s="146"/>
      <c r="GO24" s="72"/>
      <c r="GP24" s="72"/>
      <c r="GQ24" s="50"/>
      <c r="GR24" s="72"/>
      <c r="GS24" s="72"/>
      <c r="GT24" s="146"/>
      <c r="GU24" s="59"/>
      <c r="GV24" s="59"/>
      <c r="GW24" s="59"/>
      <c r="GX24" s="59"/>
      <c r="GY24" s="50"/>
      <c r="GZ24" s="66"/>
      <c r="HA24" s="66"/>
      <c r="HB24" s="74" t="str">
        <f t="shared" si="11"/>
        <v/>
      </c>
      <c r="HC24" s="58"/>
      <c r="HD24" s="50"/>
      <c r="HE24" s="60"/>
      <c r="HF24" s="60"/>
      <c r="HG24" s="162"/>
      <c r="HH24" s="48"/>
      <c r="HI24" s="66"/>
      <c r="HJ24" s="123" t="str">
        <f t="shared" si="3"/>
        <v/>
      </c>
      <c r="HK24" s="59"/>
      <c r="HL24" s="162"/>
      <c r="HM24" s="70" t="str">
        <f t="shared" si="12"/>
        <v/>
      </c>
      <c r="HN24" s="59"/>
      <c r="HO24" s="58"/>
      <c r="HP24" s="123" t="str">
        <f t="shared" si="13"/>
        <v/>
      </c>
      <c r="HQ24" s="59"/>
      <c r="HR24" s="59"/>
      <c r="HS24" s="137"/>
      <c r="HT24" s="183"/>
      <c r="HU24" s="60"/>
      <c r="HV24" s="60"/>
      <c r="HW24" s="148"/>
      <c r="HX24" s="185"/>
      <c r="HY24" s="60"/>
      <c r="HZ24" s="60"/>
      <c r="IA24" s="60"/>
      <c r="IB24" s="59"/>
      <c r="IC24" s="71"/>
      <c r="ID24" s="186"/>
      <c r="IE24" s="185"/>
      <c r="IF24" s="185"/>
      <c r="IG24" s="59"/>
      <c r="IH24" s="57"/>
      <c r="II24" s="183"/>
      <c r="IJ24" s="183"/>
      <c r="IK24" s="129"/>
      <c r="IL24" s="183"/>
      <c r="IM24" s="183"/>
      <c r="IN24" s="183"/>
      <c r="IO24" s="129"/>
      <c r="IP24" s="183"/>
      <c r="IQ24" s="183"/>
      <c r="IR24" s="129"/>
      <c r="IS24" s="183"/>
      <c r="IT24" s="183"/>
      <c r="IU24" s="57"/>
      <c r="IV24" s="183"/>
      <c r="IW24" s="183"/>
      <c r="IX24" s="183"/>
      <c r="IY24" s="183"/>
      <c r="IZ24" s="183"/>
      <c r="JA24" s="59"/>
      <c r="JB24" s="57"/>
      <c r="JC24" s="183"/>
      <c r="JD24" s="183"/>
      <c r="JE24" s="162"/>
      <c r="JF24" s="75" t="str">
        <f t="shared" si="14"/>
        <v/>
      </c>
      <c r="JG24" s="183"/>
      <c r="JH24" s="183"/>
      <c r="JI24" s="183"/>
      <c r="JJ24" s="183"/>
      <c r="JK24" s="183"/>
      <c r="JL24" s="183"/>
      <c r="JM24" s="74" t="str">
        <f t="shared" si="15"/>
        <v/>
      </c>
      <c r="JN24" s="60" t="s">
        <v>519</v>
      </c>
      <c r="JO24" s="162"/>
      <c r="JP24" s="50"/>
      <c r="JQ24" s="59"/>
      <c r="JR24" s="59"/>
      <c r="JS24" s="59"/>
      <c r="JT24" s="48"/>
      <c r="JU24" s="59"/>
      <c r="JV24" s="59"/>
      <c r="JW24" s="59"/>
      <c r="JX24" s="59"/>
      <c r="JY24" s="128"/>
      <c r="JZ24" s="162"/>
      <c r="KA24" s="48"/>
      <c r="KB24" s="59"/>
      <c r="KC24" s="50"/>
      <c r="KD24" s="67"/>
      <c r="KE24" s="67"/>
      <c r="KF24" s="67"/>
      <c r="KG24" s="67"/>
      <c r="KH24" s="67"/>
      <c r="KI24" s="67"/>
      <c r="KJ24" s="67"/>
      <c r="KK24" s="67"/>
      <c r="KL24" s="48"/>
      <c r="KM24" s="67"/>
      <c r="KN24" s="67"/>
      <c r="KO24" s="67"/>
      <c r="KP24" s="67"/>
      <c r="KQ24" s="67"/>
      <c r="KR24" s="67"/>
      <c r="KS24" s="67"/>
      <c r="KT24" s="67"/>
      <c r="KU24" s="50"/>
      <c r="KV24" s="67"/>
      <c r="KW24" s="140"/>
      <c r="KX24" s="47"/>
      <c r="KY24" s="46"/>
      <c r="KZ24" s="46"/>
      <c r="LA24" s="45"/>
      <c r="LB24" s="98" t="s">
        <v>362</v>
      </c>
    </row>
    <row r="25" spans="1:314" ht="13.5" thickBot="1" x14ac:dyDescent="0.35">
      <c r="A25" s="99"/>
      <c r="B25" s="47" t="str">
        <f t="shared" si="5"/>
        <v/>
      </c>
      <c r="C25" s="59"/>
      <c r="D25" s="60"/>
      <c r="E25" s="60"/>
      <c r="F25" s="60"/>
      <c r="G25" s="60"/>
      <c r="H25" s="58"/>
      <c r="I25" s="62"/>
      <c r="J25" s="61"/>
      <c r="K25" s="59"/>
      <c r="L25" s="59"/>
      <c r="M25" s="59"/>
      <c r="N25" s="59"/>
      <c r="O25" s="59"/>
      <c r="P25" s="59"/>
      <c r="Q25" s="59"/>
      <c r="R25" s="59"/>
      <c r="S25" s="59"/>
      <c r="T25" s="59"/>
      <c r="U25" s="59"/>
      <c r="V25" s="59"/>
      <c r="W25" s="59"/>
      <c r="X25" s="48"/>
      <c r="Y25" s="59"/>
      <c r="Z25" s="59"/>
      <c r="AA25" s="59"/>
      <c r="AB25" s="50"/>
      <c r="AC25" s="60"/>
      <c r="AD25" s="59"/>
      <c r="AE25" s="59"/>
      <c r="AF25" s="48"/>
      <c r="AG25" s="60"/>
      <c r="AH25" s="70" t="str">
        <f t="shared" si="0"/>
        <v/>
      </c>
      <c r="AI25" s="60"/>
      <c r="AJ25" s="60"/>
      <c r="AK25" s="60"/>
      <c r="AL25" s="48"/>
      <c r="AM25" s="60"/>
      <c r="AN25" s="60"/>
      <c r="AO25" s="60"/>
      <c r="AP25" s="60"/>
      <c r="AQ25" s="60"/>
      <c r="AR25" s="60"/>
      <c r="AS25" s="162"/>
      <c r="AT25" s="48"/>
      <c r="AU25" s="59"/>
      <c r="AV25" s="59"/>
      <c r="AW25" s="59"/>
      <c r="AX25" s="59"/>
      <c r="AY25" s="59"/>
      <c r="AZ25" s="59"/>
      <c r="BA25" s="59"/>
      <c r="BB25" s="59"/>
      <c r="BC25" s="59"/>
      <c r="BD25" s="59"/>
      <c r="BE25" s="59"/>
      <c r="BF25" s="59"/>
      <c r="BG25" s="59"/>
      <c r="BH25" s="59"/>
      <c r="BI25" s="50"/>
      <c r="BJ25" s="59"/>
      <c r="BK25" s="59"/>
      <c r="BL25" s="59"/>
      <c r="BM25" s="59"/>
      <c r="BN25" s="59"/>
      <c r="BO25" s="59"/>
      <c r="BP25" s="59"/>
      <c r="BQ25" s="59"/>
      <c r="BR25" s="59"/>
      <c r="BS25" s="59"/>
      <c r="BT25" s="48"/>
      <c r="BU25" s="60"/>
      <c r="BV25" s="60"/>
      <c r="BW25" s="60"/>
      <c r="BX25" s="60"/>
      <c r="BY25" s="60"/>
      <c r="BZ25" s="60"/>
      <c r="CA25" s="60"/>
      <c r="CB25" s="51"/>
      <c r="CC25" s="60"/>
      <c r="CD25" s="60"/>
      <c r="CE25" s="60"/>
      <c r="CF25" s="60"/>
      <c r="CG25" s="60"/>
      <c r="CH25" s="73" t="str">
        <f t="shared" si="1"/>
        <v/>
      </c>
      <c r="CI25" s="71"/>
      <c r="CJ25" s="203" t="s">
        <v>521</v>
      </c>
      <c r="CK25" s="50"/>
      <c r="CL25" s="49"/>
      <c r="CM25" s="59"/>
      <c r="CN25" s="59"/>
      <c r="CO25" s="59"/>
      <c r="CP25" s="48"/>
      <c r="CQ25" s="59"/>
      <c r="CR25" s="59"/>
      <c r="CS25" s="59"/>
      <c r="CT25" s="50"/>
      <c r="CU25" s="59">
        <v>1</v>
      </c>
      <c r="CV25" s="59">
        <v>2</v>
      </c>
      <c r="CW25" s="59">
        <v>3</v>
      </c>
      <c r="CX25" s="48"/>
      <c r="CY25" s="59"/>
      <c r="CZ25" s="59"/>
      <c r="DA25" s="59"/>
      <c r="DB25" s="50"/>
      <c r="DC25" s="59"/>
      <c r="DD25" s="59"/>
      <c r="DE25" s="59"/>
      <c r="DF25" s="48"/>
      <c r="DG25" s="59"/>
      <c r="DH25" s="59"/>
      <c r="DI25" s="59"/>
      <c r="DJ25" s="50"/>
      <c r="DK25" s="59"/>
      <c r="DL25" s="59"/>
      <c r="DM25" s="59"/>
      <c r="DN25" s="48"/>
      <c r="DO25" s="59"/>
      <c r="DP25" s="59"/>
      <c r="DQ25" s="59"/>
      <c r="DR25" s="50"/>
      <c r="DS25" s="59"/>
      <c r="DT25" s="59"/>
      <c r="DU25" s="59"/>
      <c r="DV25" s="48"/>
      <c r="DW25" s="59"/>
      <c r="DX25" s="59"/>
      <c r="DY25" s="59"/>
      <c r="DZ25" s="70" t="str">
        <f t="shared" si="2"/>
        <v/>
      </c>
      <c r="EA25" s="60"/>
      <c r="EB25" s="123" t="str">
        <f t="shared" si="6"/>
        <v/>
      </c>
      <c r="EC25" s="59"/>
      <c r="ED25" s="59"/>
      <c r="EE25" s="59"/>
      <c r="EF25" s="59"/>
      <c r="EG25" s="59"/>
      <c r="EH25" s="70" t="str">
        <f t="shared" si="7"/>
        <v/>
      </c>
      <c r="EI25" s="60"/>
      <c r="EJ25" s="205" t="s">
        <v>521</v>
      </c>
      <c r="EK25" s="258">
        <f t="shared" si="8"/>
        <v>0</v>
      </c>
      <c r="EL25" s="64"/>
      <c r="EM25" s="64"/>
      <c r="EN25" s="64"/>
      <c r="EO25" s="64"/>
      <c r="EP25" s="52">
        <f t="shared" si="16"/>
        <v>0</v>
      </c>
      <c r="EQ25" s="64"/>
      <c r="ER25" s="64"/>
      <c r="ES25" s="64"/>
      <c r="ET25" s="64"/>
      <c r="EU25" s="53">
        <f t="shared" si="17"/>
        <v>0</v>
      </c>
      <c r="EV25" s="64"/>
      <c r="EW25" s="64"/>
      <c r="EX25" s="64"/>
      <c r="EY25" s="64"/>
      <c r="EZ25" s="52">
        <f t="shared" si="18"/>
        <v>0</v>
      </c>
      <c r="FA25" s="64"/>
      <c r="FB25" s="64"/>
      <c r="FC25" s="64"/>
      <c r="FD25" s="64"/>
      <c r="FE25" s="53">
        <f t="shared" si="9"/>
        <v>0</v>
      </c>
      <c r="FF25" s="64"/>
      <c r="FG25" s="64"/>
      <c r="FH25" s="64"/>
      <c r="FI25" s="64"/>
      <c r="FJ25" s="182">
        <f t="shared" si="20"/>
        <v>0</v>
      </c>
      <c r="FK25" s="64"/>
      <c r="FL25" s="64"/>
      <c r="FM25" s="64"/>
      <c r="FN25" s="64"/>
      <c r="FO25" s="74" t="str">
        <f t="shared" si="10"/>
        <v/>
      </c>
      <c r="FP25" s="57"/>
      <c r="FQ25" s="206" t="s">
        <v>521</v>
      </c>
      <c r="FR25" s="50"/>
      <c r="FS25" s="59"/>
      <c r="FT25" s="59"/>
      <c r="FU25" s="48"/>
      <c r="FV25" s="60"/>
      <c r="FW25" s="65"/>
      <c r="FX25" s="65"/>
      <c r="FY25" s="60"/>
      <c r="FZ25" s="60"/>
      <c r="GA25" s="60"/>
      <c r="GB25" s="50"/>
      <c r="GC25" s="66"/>
      <c r="GD25" s="66"/>
      <c r="GE25" s="66"/>
      <c r="GF25" s="66"/>
      <c r="GG25" s="66"/>
      <c r="GH25" s="50"/>
      <c r="GI25" s="59"/>
      <c r="GJ25" s="59"/>
      <c r="GK25" s="59"/>
      <c r="GL25" s="59"/>
      <c r="GM25" s="59"/>
      <c r="GN25" s="146"/>
      <c r="GO25" s="72"/>
      <c r="GP25" s="72"/>
      <c r="GQ25" s="50"/>
      <c r="GR25" s="72"/>
      <c r="GS25" s="72"/>
      <c r="GT25" s="146"/>
      <c r="GU25" s="59"/>
      <c r="GV25" s="59"/>
      <c r="GW25" s="59"/>
      <c r="GX25" s="59"/>
      <c r="GY25" s="50"/>
      <c r="GZ25" s="66"/>
      <c r="HA25" s="66"/>
      <c r="HB25" s="74" t="str">
        <f t="shared" si="11"/>
        <v/>
      </c>
      <c r="HC25" s="58"/>
      <c r="HD25" s="50"/>
      <c r="HE25" s="60"/>
      <c r="HF25" s="60"/>
      <c r="HG25" s="162"/>
      <c r="HH25" s="48"/>
      <c r="HI25" s="66"/>
      <c r="HJ25" s="123" t="str">
        <f t="shared" si="3"/>
        <v/>
      </c>
      <c r="HK25" s="59"/>
      <c r="HL25" s="162"/>
      <c r="HM25" s="70" t="str">
        <f t="shared" si="12"/>
        <v/>
      </c>
      <c r="HN25" s="59"/>
      <c r="HO25" s="58"/>
      <c r="HP25" s="123" t="str">
        <f t="shared" si="13"/>
        <v/>
      </c>
      <c r="HQ25" s="59"/>
      <c r="HR25" s="59"/>
      <c r="HS25" s="137"/>
      <c r="HT25" s="183"/>
      <c r="HU25" s="60"/>
      <c r="HV25" s="60"/>
      <c r="HW25" s="148"/>
      <c r="HX25" s="185"/>
      <c r="HY25" s="60"/>
      <c r="HZ25" s="60"/>
      <c r="IA25" s="60"/>
      <c r="IB25" s="59"/>
      <c r="IC25" s="71"/>
      <c r="ID25" s="186"/>
      <c r="IE25" s="185"/>
      <c r="IF25" s="185"/>
      <c r="IG25" s="59"/>
      <c r="IH25" s="57"/>
      <c r="II25" s="183"/>
      <c r="IJ25" s="183"/>
      <c r="IK25" s="129"/>
      <c r="IL25" s="183"/>
      <c r="IM25" s="183"/>
      <c r="IN25" s="183"/>
      <c r="IO25" s="129"/>
      <c r="IP25" s="183"/>
      <c r="IQ25" s="183"/>
      <c r="IR25" s="129"/>
      <c r="IS25" s="183"/>
      <c r="IT25" s="183"/>
      <c r="IU25" s="57"/>
      <c r="IV25" s="183"/>
      <c r="IW25" s="183"/>
      <c r="IX25" s="183"/>
      <c r="IY25" s="183"/>
      <c r="IZ25" s="183"/>
      <c r="JA25" s="59"/>
      <c r="JB25" s="57"/>
      <c r="JC25" s="183"/>
      <c r="JD25" s="183"/>
      <c r="JE25" s="162"/>
      <c r="JF25" s="75" t="str">
        <f t="shared" si="14"/>
        <v/>
      </c>
      <c r="JG25" s="183"/>
      <c r="JH25" s="183"/>
      <c r="JI25" s="183"/>
      <c r="JJ25" s="183"/>
      <c r="JK25" s="183"/>
      <c r="JL25" s="183"/>
      <c r="JM25" s="74" t="str">
        <f t="shared" si="15"/>
        <v/>
      </c>
      <c r="JN25" s="60" t="s">
        <v>519</v>
      </c>
      <c r="JO25" s="162"/>
      <c r="JP25" s="50"/>
      <c r="JQ25" s="59"/>
      <c r="JR25" s="59"/>
      <c r="JS25" s="59"/>
      <c r="JT25" s="48"/>
      <c r="JU25" s="59"/>
      <c r="JV25" s="59"/>
      <c r="JW25" s="59"/>
      <c r="JX25" s="59"/>
      <c r="JY25" s="128"/>
      <c r="JZ25" s="162"/>
      <c r="KA25" s="48"/>
      <c r="KB25" s="59"/>
      <c r="KC25" s="50"/>
      <c r="KD25" s="67"/>
      <c r="KE25" s="67"/>
      <c r="KF25" s="67"/>
      <c r="KG25" s="67"/>
      <c r="KH25" s="67"/>
      <c r="KI25" s="67"/>
      <c r="KJ25" s="67"/>
      <c r="KK25" s="67"/>
      <c r="KL25" s="48"/>
      <c r="KM25" s="67"/>
      <c r="KN25" s="67"/>
      <c r="KO25" s="67"/>
      <c r="KP25" s="67"/>
      <c r="KQ25" s="67"/>
      <c r="KR25" s="67"/>
      <c r="KS25" s="67"/>
      <c r="KT25" s="67"/>
      <c r="KU25" s="50"/>
      <c r="KV25" s="67"/>
      <c r="KW25" s="67"/>
      <c r="KX25" s="47"/>
      <c r="KY25" s="46"/>
      <c r="KZ25" s="46"/>
      <c r="LA25" s="45"/>
      <c r="LB25" s="98" t="s">
        <v>362</v>
      </c>
    </row>
    <row r="26" spans="1:314" ht="13.5" thickBot="1" x14ac:dyDescent="0.35">
      <c r="A26" s="99"/>
      <c r="B26" s="47"/>
      <c r="C26" s="59"/>
      <c r="D26" s="60"/>
      <c r="E26" s="60"/>
      <c r="F26" s="60"/>
      <c r="G26" s="60"/>
      <c r="H26" s="58"/>
      <c r="I26" s="62"/>
      <c r="J26" s="61"/>
      <c r="K26" s="59"/>
      <c r="L26" s="59"/>
      <c r="M26" s="59"/>
      <c r="N26" s="59"/>
      <c r="O26" s="59"/>
      <c r="P26" s="59"/>
      <c r="Q26" s="59"/>
      <c r="R26" s="59"/>
      <c r="S26" s="59"/>
      <c r="T26" s="59"/>
      <c r="U26" s="59"/>
      <c r="V26" s="59"/>
      <c r="W26" s="59"/>
      <c r="X26" s="48"/>
      <c r="Y26" s="59"/>
      <c r="Z26" s="59"/>
      <c r="AA26" s="59"/>
      <c r="AB26" s="50"/>
      <c r="AC26" s="60"/>
      <c r="AD26" s="59"/>
      <c r="AE26" s="59"/>
      <c r="AF26" s="48"/>
      <c r="AG26" s="60"/>
      <c r="AH26" s="70" t="str">
        <f t="shared" si="0"/>
        <v/>
      </c>
      <c r="AI26" s="60"/>
      <c r="AJ26" s="60"/>
      <c r="AK26" s="60"/>
      <c r="AL26" s="48"/>
      <c r="AM26" s="60"/>
      <c r="AN26" s="60"/>
      <c r="AO26" s="60"/>
      <c r="AP26" s="60"/>
      <c r="AQ26" s="60"/>
      <c r="AR26" s="60"/>
      <c r="AS26" s="162"/>
      <c r="AT26" s="48"/>
      <c r="AU26" s="59"/>
      <c r="AV26" s="59"/>
      <c r="AW26" s="59"/>
      <c r="AX26" s="59"/>
      <c r="AY26" s="59"/>
      <c r="AZ26" s="59"/>
      <c r="BA26" s="59"/>
      <c r="BB26" s="59"/>
      <c r="BC26" s="59"/>
      <c r="BD26" s="59"/>
      <c r="BE26" s="59"/>
      <c r="BF26" s="59"/>
      <c r="BG26" s="59"/>
      <c r="BH26" s="59"/>
      <c r="BI26" s="50"/>
      <c r="BJ26" s="59"/>
      <c r="BK26" s="59"/>
      <c r="BL26" s="59"/>
      <c r="BM26" s="59"/>
      <c r="BN26" s="59"/>
      <c r="BO26" s="59"/>
      <c r="BP26" s="59"/>
      <c r="BQ26" s="59"/>
      <c r="BR26" s="59"/>
      <c r="BS26" s="59"/>
      <c r="BT26" s="48"/>
      <c r="BU26" s="60"/>
      <c r="BV26" s="60"/>
      <c r="BW26" s="60"/>
      <c r="BX26" s="60"/>
      <c r="BY26" s="60"/>
      <c r="BZ26" s="60"/>
      <c r="CA26" s="60"/>
      <c r="CB26" s="51"/>
      <c r="CC26" s="60"/>
      <c r="CD26" s="60"/>
      <c r="CE26" s="60"/>
      <c r="CF26" s="60"/>
      <c r="CG26" s="60"/>
      <c r="CH26" s="73" t="str">
        <f t="shared" si="1"/>
        <v/>
      </c>
      <c r="CI26" s="71"/>
      <c r="CJ26" s="203" t="s">
        <v>521</v>
      </c>
      <c r="CK26" s="50"/>
      <c r="CL26" s="49"/>
      <c r="CM26" s="59"/>
      <c r="CN26" s="59"/>
      <c r="CO26" s="59"/>
      <c r="CP26" s="48"/>
      <c r="CQ26" s="59"/>
      <c r="CR26" s="59"/>
      <c r="CS26" s="59"/>
      <c r="CT26" s="50"/>
      <c r="CU26" s="59">
        <v>1</v>
      </c>
      <c r="CV26" s="59">
        <v>2</v>
      </c>
      <c r="CW26" s="59">
        <v>3</v>
      </c>
      <c r="CX26" s="48"/>
      <c r="CY26" s="59"/>
      <c r="CZ26" s="59"/>
      <c r="DA26" s="59"/>
      <c r="DB26" s="50"/>
      <c r="DC26" s="59"/>
      <c r="DD26" s="59"/>
      <c r="DE26" s="59"/>
      <c r="DF26" s="48"/>
      <c r="DG26" s="59"/>
      <c r="DH26" s="59"/>
      <c r="DI26" s="59"/>
      <c r="DJ26" s="50"/>
      <c r="DK26" s="59"/>
      <c r="DL26" s="59"/>
      <c r="DM26" s="59"/>
      <c r="DN26" s="48"/>
      <c r="DO26" s="59"/>
      <c r="DP26" s="59"/>
      <c r="DQ26" s="59"/>
      <c r="DR26" s="50"/>
      <c r="DS26" s="59"/>
      <c r="DT26" s="59"/>
      <c r="DU26" s="59"/>
      <c r="DV26" s="48"/>
      <c r="DW26" s="59"/>
      <c r="DX26" s="59"/>
      <c r="DY26" s="59"/>
      <c r="DZ26" s="70"/>
      <c r="EA26" s="60"/>
      <c r="EB26" s="123" t="str">
        <f t="shared" si="6"/>
        <v/>
      </c>
      <c r="EC26" s="59"/>
      <c r="ED26" s="59"/>
      <c r="EE26" s="59"/>
      <c r="EF26" s="59"/>
      <c r="EG26" s="59"/>
      <c r="EH26" s="70" t="str">
        <f t="shared" si="7"/>
        <v/>
      </c>
      <c r="EI26" s="60"/>
      <c r="EJ26" s="205" t="s">
        <v>521</v>
      </c>
      <c r="EK26" s="258">
        <f t="shared" si="8"/>
        <v>0</v>
      </c>
      <c r="EL26" s="64"/>
      <c r="EM26" s="64"/>
      <c r="EN26" s="64"/>
      <c r="EO26" s="64"/>
      <c r="EP26" s="52">
        <f t="shared" si="16"/>
        <v>0</v>
      </c>
      <c r="EQ26" s="64"/>
      <c r="ER26" s="64"/>
      <c r="ES26" s="64"/>
      <c r="ET26" s="64"/>
      <c r="EU26" s="53">
        <f t="shared" si="17"/>
        <v>0</v>
      </c>
      <c r="EV26" s="64"/>
      <c r="EW26" s="64"/>
      <c r="EX26" s="64"/>
      <c r="EY26" s="64"/>
      <c r="EZ26" s="52">
        <f t="shared" si="18"/>
        <v>0</v>
      </c>
      <c r="FA26" s="64"/>
      <c r="FB26" s="64"/>
      <c r="FC26" s="64"/>
      <c r="FD26" s="64"/>
      <c r="FE26" s="53">
        <f t="shared" si="9"/>
        <v>0</v>
      </c>
      <c r="FF26" s="64"/>
      <c r="FG26" s="64"/>
      <c r="FH26" s="64"/>
      <c r="FI26" s="64"/>
      <c r="FJ26" s="182">
        <f t="shared" si="20"/>
        <v>0</v>
      </c>
      <c r="FK26" s="64"/>
      <c r="FL26" s="64"/>
      <c r="FM26" s="64"/>
      <c r="FN26" s="64"/>
      <c r="FO26" s="74" t="str">
        <f t="shared" si="10"/>
        <v/>
      </c>
      <c r="FP26" s="57"/>
      <c r="FQ26" s="206" t="s">
        <v>521</v>
      </c>
      <c r="FR26" s="50"/>
      <c r="FS26" s="59"/>
      <c r="FT26" s="59"/>
      <c r="FU26" s="48"/>
      <c r="FV26" s="60"/>
      <c r="FW26" s="65"/>
      <c r="FX26" s="65"/>
      <c r="FY26" s="60"/>
      <c r="FZ26" s="60"/>
      <c r="GA26" s="60"/>
      <c r="GB26" s="50"/>
      <c r="GC26" s="66"/>
      <c r="GD26" s="66"/>
      <c r="GE26" s="66"/>
      <c r="GF26" s="66"/>
      <c r="GG26" s="66"/>
      <c r="GH26" s="50"/>
      <c r="GI26" s="59"/>
      <c r="GJ26" s="59"/>
      <c r="GK26" s="59"/>
      <c r="GL26" s="59"/>
      <c r="GM26" s="59"/>
      <c r="GN26" s="146"/>
      <c r="GO26" s="72"/>
      <c r="GP26" s="72"/>
      <c r="GQ26" s="50"/>
      <c r="GR26" s="72"/>
      <c r="GS26" s="72"/>
      <c r="GT26" s="146"/>
      <c r="GU26" s="59"/>
      <c r="GV26" s="59"/>
      <c r="GW26" s="59"/>
      <c r="GX26" s="59"/>
      <c r="GY26" s="50"/>
      <c r="GZ26" s="66"/>
      <c r="HA26" s="66"/>
      <c r="HB26" s="74" t="str">
        <f t="shared" si="11"/>
        <v/>
      </c>
      <c r="HC26" s="58"/>
      <c r="HD26" s="50"/>
      <c r="HE26" s="60"/>
      <c r="HF26" s="60"/>
      <c r="HG26" s="162"/>
      <c r="HH26" s="48"/>
      <c r="HI26" s="66"/>
      <c r="HJ26" s="123" t="str">
        <f t="shared" si="3"/>
        <v/>
      </c>
      <c r="HK26" s="59"/>
      <c r="HL26" s="162"/>
      <c r="HM26" s="70" t="str">
        <f t="shared" si="12"/>
        <v/>
      </c>
      <c r="HN26" s="59"/>
      <c r="HO26" s="58"/>
      <c r="HP26" s="123"/>
      <c r="HQ26" s="59"/>
      <c r="HR26" s="59"/>
      <c r="HS26" s="137"/>
      <c r="HT26" s="183"/>
      <c r="HU26" s="60"/>
      <c r="HV26" s="60"/>
      <c r="HW26" s="148"/>
      <c r="HX26" s="185"/>
      <c r="HY26" s="60"/>
      <c r="HZ26" s="60"/>
      <c r="IA26" s="60"/>
      <c r="IB26" s="59"/>
      <c r="IC26" s="71"/>
      <c r="ID26" s="186"/>
      <c r="IE26" s="185"/>
      <c r="IF26" s="185"/>
      <c r="IG26" s="59"/>
      <c r="IH26" s="57"/>
      <c r="II26" s="183"/>
      <c r="IJ26" s="183"/>
      <c r="IK26" s="129"/>
      <c r="IL26" s="183"/>
      <c r="IM26" s="183"/>
      <c r="IN26" s="183"/>
      <c r="IO26" s="129"/>
      <c r="IP26" s="183"/>
      <c r="IQ26" s="183"/>
      <c r="IR26" s="129"/>
      <c r="IS26" s="183"/>
      <c r="IT26" s="183"/>
      <c r="IU26" s="57"/>
      <c r="IV26" s="183"/>
      <c r="IW26" s="183"/>
      <c r="IX26" s="183"/>
      <c r="IY26" s="183"/>
      <c r="IZ26" s="183"/>
      <c r="JA26" s="59"/>
      <c r="JB26" s="57"/>
      <c r="JC26" s="183"/>
      <c r="JD26" s="183"/>
      <c r="JE26" s="162"/>
      <c r="JF26" s="75"/>
      <c r="JG26" s="183"/>
      <c r="JH26" s="183"/>
      <c r="JI26" s="183"/>
      <c r="JJ26" s="183"/>
      <c r="JK26" s="183"/>
      <c r="JL26" s="183"/>
      <c r="JM26" s="74" t="str">
        <f t="shared" si="15"/>
        <v/>
      </c>
      <c r="JN26" s="60" t="s">
        <v>519</v>
      </c>
      <c r="JO26" s="162"/>
      <c r="JP26" s="50"/>
      <c r="JQ26" s="59"/>
      <c r="JR26" s="59"/>
      <c r="JS26" s="59"/>
      <c r="JT26" s="48"/>
      <c r="JU26" s="59"/>
      <c r="JV26" s="59"/>
      <c r="JW26" s="59"/>
      <c r="JX26" s="59"/>
      <c r="JY26" s="128"/>
      <c r="JZ26" s="162"/>
      <c r="KA26" s="48"/>
      <c r="KB26" s="59"/>
      <c r="KC26" s="50"/>
      <c r="KD26" s="67"/>
      <c r="KE26" s="67"/>
      <c r="KF26" s="67"/>
      <c r="KG26" s="67"/>
      <c r="KH26" s="67"/>
      <c r="KI26" s="67"/>
      <c r="KJ26" s="67"/>
      <c r="KK26" s="67"/>
      <c r="KL26" s="48"/>
      <c r="KM26" s="67"/>
      <c r="KN26" s="67"/>
      <c r="KO26" s="67"/>
      <c r="KP26" s="67"/>
      <c r="KQ26" s="67"/>
      <c r="KR26" s="67"/>
      <c r="KS26" s="67"/>
      <c r="KT26" s="67"/>
      <c r="KU26" s="50"/>
      <c r="KV26" s="67"/>
      <c r="KW26" s="68"/>
      <c r="KX26" s="47"/>
      <c r="KY26" s="46"/>
      <c r="KZ26" s="46"/>
      <c r="LA26" s="45"/>
      <c r="LB26" s="98" t="s">
        <v>362</v>
      </c>
    </row>
    <row r="27" spans="1:314" ht="13.5" thickBot="1" x14ac:dyDescent="0.35">
      <c r="A27" s="99"/>
      <c r="B27" s="47"/>
      <c r="C27" s="59"/>
      <c r="D27" s="60"/>
      <c r="E27" s="60"/>
      <c r="F27" s="60"/>
      <c r="G27" s="60"/>
      <c r="H27" s="58"/>
      <c r="I27" s="62"/>
      <c r="J27" s="61"/>
      <c r="K27" s="59"/>
      <c r="L27" s="59"/>
      <c r="M27" s="59"/>
      <c r="N27" s="59"/>
      <c r="O27" s="59"/>
      <c r="P27" s="59"/>
      <c r="Q27" s="59"/>
      <c r="R27" s="59"/>
      <c r="S27" s="59"/>
      <c r="T27" s="59"/>
      <c r="U27" s="59"/>
      <c r="V27" s="59"/>
      <c r="W27" s="59"/>
      <c r="X27" s="48"/>
      <c r="Y27" s="59"/>
      <c r="Z27" s="59"/>
      <c r="AA27" s="59"/>
      <c r="AB27" s="50"/>
      <c r="AC27" s="60"/>
      <c r="AD27" s="59"/>
      <c r="AE27" s="59"/>
      <c r="AF27" s="48"/>
      <c r="AG27" s="60"/>
      <c r="AH27" s="70" t="str">
        <f t="shared" si="0"/>
        <v/>
      </c>
      <c r="AI27" s="60"/>
      <c r="AJ27" s="60"/>
      <c r="AK27" s="60"/>
      <c r="AL27" s="48"/>
      <c r="AM27" s="60"/>
      <c r="AN27" s="60"/>
      <c r="AO27" s="60"/>
      <c r="AP27" s="60"/>
      <c r="AQ27" s="60"/>
      <c r="AR27" s="60"/>
      <c r="AS27" s="162"/>
      <c r="AT27" s="48"/>
      <c r="AU27" s="59"/>
      <c r="AV27" s="59"/>
      <c r="AW27" s="59"/>
      <c r="AX27" s="59"/>
      <c r="AY27" s="59"/>
      <c r="AZ27" s="59"/>
      <c r="BA27" s="59"/>
      <c r="BB27" s="59"/>
      <c r="BC27" s="59"/>
      <c r="BD27" s="59"/>
      <c r="BE27" s="59"/>
      <c r="BF27" s="59"/>
      <c r="BG27" s="59"/>
      <c r="BH27" s="59"/>
      <c r="BI27" s="50"/>
      <c r="BJ27" s="59"/>
      <c r="BK27" s="59"/>
      <c r="BL27" s="59"/>
      <c r="BM27" s="59"/>
      <c r="BN27" s="59"/>
      <c r="BO27" s="59"/>
      <c r="BP27" s="59"/>
      <c r="BQ27" s="59"/>
      <c r="BR27" s="59"/>
      <c r="BS27" s="59"/>
      <c r="BT27" s="48"/>
      <c r="BU27" s="60"/>
      <c r="BV27" s="60"/>
      <c r="BW27" s="60"/>
      <c r="BX27" s="60"/>
      <c r="BY27" s="60"/>
      <c r="BZ27" s="60"/>
      <c r="CA27" s="60"/>
      <c r="CB27" s="51"/>
      <c r="CC27" s="60"/>
      <c r="CD27" s="60"/>
      <c r="CE27" s="60"/>
      <c r="CF27" s="60"/>
      <c r="CG27" s="60"/>
      <c r="CH27" s="73" t="str">
        <f t="shared" si="1"/>
        <v/>
      </c>
      <c r="CI27" s="71"/>
      <c r="CJ27" s="203" t="s">
        <v>521</v>
      </c>
      <c r="CK27" s="50"/>
      <c r="CL27" s="49"/>
      <c r="CM27" s="59"/>
      <c r="CN27" s="59"/>
      <c r="CO27" s="59"/>
      <c r="CP27" s="48"/>
      <c r="CQ27" s="59"/>
      <c r="CR27" s="59"/>
      <c r="CS27" s="59"/>
      <c r="CT27" s="50"/>
      <c r="CU27" s="59">
        <v>1</v>
      </c>
      <c r="CV27" s="59">
        <v>2</v>
      </c>
      <c r="CW27" s="59">
        <v>3</v>
      </c>
      <c r="CX27" s="48"/>
      <c r="CY27" s="59"/>
      <c r="CZ27" s="59"/>
      <c r="DA27" s="59"/>
      <c r="DB27" s="50"/>
      <c r="DC27" s="59"/>
      <c r="DD27" s="59"/>
      <c r="DE27" s="59"/>
      <c r="DF27" s="48"/>
      <c r="DG27" s="59"/>
      <c r="DH27" s="59"/>
      <c r="DI27" s="59"/>
      <c r="DJ27" s="50"/>
      <c r="DK27" s="59"/>
      <c r="DL27" s="59"/>
      <c r="DM27" s="59"/>
      <c r="DN27" s="48"/>
      <c r="DO27" s="59"/>
      <c r="DP27" s="59"/>
      <c r="DQ27" s="59"/>
      <c r="DR27" s="50"/>
      <c r="DS27" s="59"/>
      <c r="DT27" s="59"/>
      <c r="DU27" s="59"/>
      <c r="DV27" s="48"/>
      <c r="DW27" s="59"/>
      <c r="DX27" s="59"/>
      <c r="DY27" s="59"/>
      <c r="DZ27" s="70"/>
      <c r="EA27" s="60"/>
      <c r="EB27" s="123" t="str">
        <f t="shared" si="6"/>
        <v/>
      </c>
      <c r="EC27" s="59"/>
      <c r="ED27" s="59"/>
      <c r="EE27" s="59"/>
      <c r="EF27" s="59"/>
      <c r="EG27" s="59"/>
      <c r="EH27" s="70" t="str">
        <f t="shared" si="7"/>
        <v/>
      </c>
      <c r="EI27" s="60"/>
      <c r="EJ27" s="205" t="s">
        <v>521</v>
      </c>
      <c r="EK27" s="258">
        <f t="shared" si="8"/>
        <v>0</v>
      </c>
      <c r="EL27" s="64"/>
      <c r="EM27" s="64"/>
      <c r="EN27" s="64"/>
      <c r="EO27" s="64"/>
      <c r="EP27" s="52">
        <f t="shared" si="16"/>
        <v>0</v>
      </c>
      <c r="EQ27" s="64"/>
      <c r="ER27" s="64"/>
      <c r="ES27" s="64"/>
      <c r="ET27" s="64"/>
      <c r="EU27" s="53">
        <f t="shared" si="17"/>
        <v>0</v>
      </c>
      <c r="EV27" s="64"/>
      <c r="EW27" s="64"/>
      <c r="EX27" s="64"/>
      <c r="EY27" s="64"/>
      <c r="EZ27" s="52">
        <f t="shared" si="18"/>
        <v>0</v>
      </c>
      <c r="FA27" s="64"/>
      <c r="FB27" s="64"/>
      <c r="FC27" s="64"/>
      <c r="FD27" s="64"/>
      <c r="FE27" s="53">
        <f t="shared" si="9"/>
        <v>0</v>
      </c>
      <c r="FF27" s="64"/>
      <c r="FG27" s="64"/>
      <c r="FH27" s="64"/>
      <c r="FI27" s="64"/>
      <c r="FJ27" s="182">
        <f t="shared" si="20"/>
        <v>0</v>
      </c>
      <c r="FK27" s="64"/>
      <c r="FL27" s="64"/>
      <c r="FM27" s="64"/>
      <c r="FN27" s="64"/>
      <c r="FO27" s="74" t="str">
        <f t="shared" si="10"/>
        <v/>
      </c>
      <c r="FP27" s="57"/>
      <c r="FQ27" s="206" t="s">
        <v>521</v>
      </c>
      <c r="FR27" s="50"/>
      <c r="FS27" s="59"/>
      <c r="FT27" s="59"/>
      <c r="FU27" s="48"/>
      <c r="FV27" s="60"/>
      <c r="FW27" s="65"/>
      <c r="FX27" s="65"/>
      <c r="FY27" s="60"/>
      <c r="FZ27" s="60"/>
      <c r="GA27" s="60"/>
      <c r="GB27" s="50"/>
      <c r="GC27" s="66"/>
      <c r="GD27" s="66"/>
      <c r="GE27" s="66"/>
      <c r="GF27" s="66"/>
      <c r="GG27" s="66"/>
      <c r="GH27" s="50"/>
      <c r="GI27" s="59"/>
      <c r="GJ27" s="59"/>
      <c r="GK27" s="59"/>
      <c r="GL27" s="59"/>
      <c r="GM27" s="59"/>
      <c r="GN27" s="146"/>
      <c r="GO27" s="72"/>
      <c r="GP27" s="72"/>
      <c r="GQ27" s="50"/>
      <c r="GR27" s="72"/>
      <c r="GS27" s="72"/>
      <c r="GT27" s="146"/>
      <c r="GU27" s="59"/>
      <c r="GV27" s="59"/>
      <c r="GW27" s="59"/>
      <c r="GX27" s="59"/>
      <c r="GY27" s="50"/>
      <c r="GZ27" s="66"/>
      <c r="HA27" s="66"/>
      <c r="HB27" s="74" t="str">
        <f t="shared" si="11"/>
        <v/>
      </c>
      <c r="HC27" s="58"/>
      <c r="HD27" s="50"/>
      <c r="HE27" s="60"/>
      <c r="HF27" s="60"/>
      <c r="HG27" s="162"/>
      <c r="HH27" s="48"/>
      <c r="HI27" s="66"/>
      <c r="HJ27" s="123" t="str">
        <f t="shared" si="3"/>
        <v/>
      </c>
      <c r="HK27" s="59"/>
      <c r="HL27" s="162"/>
      <c r="HM27" s="70" t="str">
        <f t="shared" si="12"/>
        <v/>
      </c>
      <c r="HN27" s="59"/>
      <c r="HO27" s="58"/>
      <c r="HP27" s="123"/>
      <c r="HQ27" s="59"/>
      <c r="HR27" s="59"/>
      <c r="HS27" s="137"/>
      <c r="HT27" s="183"/>
      <c r="HU27" s="60"/>
      <c r="HV27" s="60"/>
      <c r="HW27" s="148"/>
      <c r="HX27" s="185"/>
      <c r="HY27" s="60"/>
      <c r="HZ27" s="60"/>
      <c r="IA27" s="60"/>
      <c r="IB27" s="59"/>
      <c r="IC27" s="71"/>
      <c r="ID27" s="186"/>
      <c r="IE27" s="185"/>
      <c r="IF27" s="185"/>
      <c r="IG27" s="59"/>
      <c r="IH27" s="57"/>
      <c r="II27" s="183"/>
      <c r="IJ27" s="183"/>
      <c r="IK27" s="129"/>
      <c r="IL27" s="183"/>
      <c r="IM27" s="183"/>
      <c r="IN27" s="183"/>
      <c r="IO27" s="129"/>
      <c r="IP27" s="183"/>
      <c r="IQ27" s="183"/>
      <c r="IR27" s="129"/>
      <c r="IS27" s="183"/>
      <c r="IT27" s="183"/>
      <c r="IU27" s="57"/>
      <c r="IV27" s="183"/>
      <c r="IW27" s="183"/>
      <c r="IX27" s="183"/>
      <c r="IY27" s="183"/>
      <c r="IZ27" s="183"/>
      <c r="JA27" s="59"/>
      <c r="JB27" s="57"/>
      <c r="JC27" s="183"/>
      <c r="JD27" s="183"/>
      <c r="JE27" s="162"/>
      <c r="JF27" s="75"/>
      <c r="JG27" s="183"/>
      <c r="JH27" s="183"/>
      <c r="JI27" s="183"/>
      <c r="JJ27" s="183"/>
      <c r="JK27" s="183"/>
      <c r="JL27" s="183"/>
      <c r="JM27" s="74" t="str">
        <f t="shared" si="15"/>
        <v/>
      </c>
      <c r="JN27" s="60" t="s">
        <v>519</v>
      </c>
      <c r="JO27" s="162"/>
      <c r="JP27" s="50"/>
      <c r="JQ27" s="59"/>
      <c r="JR27" s="59"/>
      <c r="JS27" s="59"/>
      <c r="JT27" s="48"/>
      <c r="JU27" s="59"/>
      <c r="JV27" s="59"/>
      <c r="JW27" s="59"/>
      <c r="JX27" s="59"/>
      <c r="JY27" s="128"/>
      <c r="JZ27" s="162"/>
      <c r="KA27" s="48"/>
      <c r="KB27" s="59"/>
      <c r="KC27" s="50"/>
      <c r="KD27" s="67"/>
      <c r="KE27" s="67"/>
      <c r="KF27" s="67"/>
      <c r="KG27" s="67"/>
      <c r="KH27" s="67"/>
      <c r="KI27" s="67"/>
      <c r="KJ27" s="67"/>
      <c r="KK27" s="67"/>
      <c r="KL27" s="48"/>
      <c r="KM27" s="67"/>
      <c r="KN27" s="67"/>
      <c r="KO27" s="67"/>
      <c r="KP27" s="67"/>
      <c r="KQ27" s="67"/>
      <c r="KR27" s="67"/>
      <c r="KS27" s="67"/>
      <c r="KT27" s="67"/>
      <c r="KU27" s="50"/>
      <c r="KV27" s="67"/>
      <c r="KW27" s="67"/>
      <c r="KX27" s="47"/>
      <c r="KY27" s="46"/>
      <c r="KZ27" s="46"/>
      <c r="LA27" s="45"/>
      <c r="LB27" s="98" t="s">
        <v>362</v>
      </c>
    </row>
    <row r="28" spans="1:314" ht="13.5" thickBot="1" x14ac:dyDescent="0.35">
      <c r="A28" s="99"/>
      <c r="B28" s="47" t="str">
        <f t="shared" si="5"/>
        <v/>
      </c>
      <c r="C28" s="59"/>
      <c r="D28" s="60"/>
      <c r="E28" s="60"/>
      <c r="F28" s="60"/>
      <c r="G28" s="60"/>
      <c r="H28" s="58"/>
      <c r="I28" s="62"/>
      <c r="J28" s="61"/>
      <c r="K28" s="59"/>
      <c r="L28" s="59"/>
      <c r="M28" s="59"/>
      <c r="N28" s="59"/>
      <c r="O28" s="59"/>
      <c r="P28" s="59"/>
      <c r="Q28" s="59"/>
      <c r="R28" s="59"/>
      <c r="S28" s="59"/>
      <c r="T28" s="59"/>
      <c r="U28" s="59"/>
      <c r="V28" s="59"/>
      <c r="W28" s="59"/>
      <c r="X28" s="48"/>
      <c r="Y28" s="59"/>
      <c r="Z28" s="59"/>
      <c r="AA28" s="59"/>
      <c r="AB28" s="50"/>
      <c r="AC28" s="60"/>
      <c r="AD28" s="59"/>
      <c r="AE28" s="59"/>
      <c r="AF28" s="48"/>
      <c r="AG28" s="60"/>
      <c r="AH28" s="70" t="str">
        <f t="shared" si="0"/>
        <v/>
      </c>
      <c r="AI28" s="60"/>
      <c r="AJ28" s="60"/>
      <c r="AK28" s="60"/>
      <c r="AL28" s="48"/>
      <c r="AM28" s="60"/>
      <c r="AN28" s="60"/>
      <c r="AO28" s="60"/>
      <c r="AP28" s="60"/>
      <c r="AQ28" s="60"/>
      <c r="AR28" s="60"/>
      <c r="AS28" s="162"/>
      <c r="AT28" s="48"/>
      <c r="AU28" s="59"/>
      <c r="AV28" s="59"/>
      <c r="AW28" s="59"/>
      <c r="AX28" s="59"/>
      <c r="AY28" s="59"/>
      <c r="AZ28" s="59"/>
      <c r="BA28" s="59"/>
      <c r="BB28" s="59"/>
      <c r="BC28" s="59"/>
      <c r="BD28" s="59"/>
      <c r="BE28" s="59"/>
      <c r="BF28" s="59"/>
      <c r="BG28" s="59"/>
      <c r="BH28" s="59"/>
      <c r="BI28" s="50"/>
      <c r="BJ28" s="59"/>
      <c r="BK28" s="59"/>
      <c r="BL28" s="59"/>
      <c r="BM28" s="59"/>
      <c r="BN28" s="59"/>
      <c r="BO28" s="59"/>
      <c r="BP28" s="59"/>
      <c r="BQ28" s="59"/>
      <c r="BR28" s="59"/>
      <c r="BS28" s="59"/>
      <c r="BT28" s="48"/>
      <c r="BU28" s="60"/>
      <c r="BV28" s="60"/>
      <c r="BW28" s="60"/>
      <c r="BX28" s="60"/>
      <c r="BY28" s="60"/>
      <c r="BZ28" s="60"/>
      <c r="CA28" s="60"/>
      <c r="CB28" s="51"/>
      <c r="CC28" s="60"/>
      <c r="CD28" s="60"/>
      <c r="CE28" s="60"/>
      <c r="CF28" s="60"/>
      <c r="CG28" s="60"/>
      <c r="CH28" s="73" t="str">
        <f t="shared" si="1"/>
        <v/>
      </c>
      <c r="CI28" s="71"/>
      <c r="CJ28" s="203" t="s">
        <v>521</v>
      </c>
      <c r="CK28" s="50"/>
      <c r="CL28" s="49"/>
      <c r="CM28" s="59"/>
      <c r="CN28" s="59"/>
      <c r="CO28" s="59"/>
      <c r="CP28" s="48"/>
      <c r="CQ28" s="59"/>
      <c r="CR28" s="59"/>
      <c r="CS28" s="59"/>
      <c r="CT28" s="50"/>
      <c r="CU28" s="59">
        <v>1</v>
      </c>
      <c r="CV28" s="59">
        <v>2</v>
      </c>
      <c r="CW28" s="59">
        <v>3</v>
      </c>
      <c r="CX28" s="48"/>
      <c r="CY28" s="59"/>
      <c r="CZ28" s="59"/>
      <c r="DA28" s="59"/>
      <c r="DB28" s="50"/>
      <c r="DC28" s="59"/>
      <c r="DD28" s="59"/>
      <c r="DE28" s="59"/>
      <c r="DF28" s="48"/>
      <c r="DG28" s="59"/>
      <c r="DH28" s="59"/>
      <c r="DI28" s="59"/>
      <c r="DJ28" s="50"/>
      <c r="DK28" s="59"/>
      <c r="DL28" s="59"/>
      <c r="DM28" s="59"/>
      <c r="DN28" s="48"/>
      <c r="DO28" s="59"/>
      <c r="DP28" s="59"/>
      <c r="DQ28" s="59"/>
      <c r="DR28" s="50"/>
      <c r="DS28" s="59"/>
      <c r="DT28" s="59"/>
      <c r="DU28" s="59"/>
      <c r="DV28" s="48"/>
      <c r="DW28" s="59"/>
      <c r="DX28" s="59"/>
      <c r="DY28" s="59"/>
      <c r="DZ28" s="70" t="str">
        <f t="shared" si="2"/>
        <v/>
      </c>
      <c r="EA28" s="60"/>
      <c r="EB28" s="123" t="str">
        <f t="shared" si="6"/>
        <v/>
      </c>
      <c r="EC28" s="59"/>
      <c r="ED28" s="59"/>
      <c r="EE28" s="59"/>
      <c r="EF28" s="59"/>
      <c r="EG28" s="59"/>
      <c r="EH28" s="70" t="str">
        <f t="shared" si="7"/>
        <v/>
      </c>
      <c r="EI28" s="60"/>
      <c r="EJ28" s="205" t="s">
        <v>521</v>
      </c>
      <c r="EK28" s="258">
        <f t="shared" si="8"/>
        <v>0</v>
      </c>
      <c r="EL28" s="64"/>
      <c r="EM28" s="64"/>
      <c r="EN28" s="64"/>
      <c r="EO28" s="64"/>
      <c r="EP28" s="52">
        <f t="shared" si="16"/>
        <v>0</v>
      </c>
      <c r="EQ28" s="64"/>
      <c r="ER28" s="64"/>
      <c r="ES28" s="64"/>
      <c r="ET28" s="64"/>
      <c r="EU28" s="53">
        <f t="shared" si="17"/>
        <v>0</v>
      </c>
      <c r="EV28" s="64"/>
      <c r="EW28" s="64"/>
      <c r="EX28" s="64"/>
      <c r="EY28" s="64"/>
      <c r="EZ28" s="52">
        <f t="shared" si="18"/>
        <v>0</v>
      </c>
      <c r="FA28" s="64"/>
      <c r="FB28" s="64"/>
      <c r="FC28" s="64"/>
      <c r="FD28" s="64"/>
      <c r="FE28" s="53">
        <f t="shared" si="9"/>
        <v>0</v>
      </c>
      <c r="FF28" s="64"/>
      <c r="FG28" s="64"/>
      <c r="FH28" s="64"/>
      <c r="FI28" s="64"/>
      <c r="FJ28" s="182">
        <f t="shared" si="20"/>
        <v>0</v>
      </c>
      <c r="FK28" s="64"/>
      <c r="FL28" s="64"/>
      <c r="FM28" s="64"/>
      <c r="FN28" s="64"/>
      <c r="FO28" s="74" t="str">
        <f t="shared" si="10"/>
        <v/>
      </c>
      <c r="FP28" s="57"/>
      <c r="FQ28" s="206" t="s">
        <v>521</v>
      </c>
      <c r="FR28" s="50"/>
      <c r="FS28" s="59"/>
      <c r="FT28" s="59"/>
      <c r="FU28" s="48"/>
      <c r="FV28" s="60"/>
      <c r="FW28" s="65"/>
      <c r="FX28" s="65"/>
      <c r="FY28" s="60"/>
      <c r="FZ28" s="60"/>
      <c r="GA28" s="60"/>
      <c r="GB28" s="50"/>
      <c r="GC28" s="66"/>
      <c r="GD28" s="66"/>
      <c r="GE28" s="66"/>
      <c r="GF28" s="66"/>
      <c r="GG28" s="66"/>
      <c r="GH28" s="50"/>
      <c r="GI28" s="59"/>
      <c r="GJ28" s="59"/>
      <c r="GK28" s="59"/>
      <c r="GL28" s="59"/>
      <c r="GM28" s="59"/>
      <c r="GN28" s="146"/>
      <c r="GO28" s="72"/>
      <c r="GP28" s="72"/>
      <c r="GQ28" s="50"/>
      <c r="GR28" s="72"/>
      <c r="GS28" s="72"/>
      <c r="GT28" s="146"/>
      <c r="GU28" s="59"/>
      <c r="GV28" s="59"/>
      <c r="GW28" s="59"/>
      <c r="GX28" s="59"/>
      <c r="GY28" s="50"/>
      <c r="GZ28" s="66"/>
      <c r="HA28" s="66"/>
      <c r="HB28" s="74" t="str">
        <f t="shared" si="11"/>
        <v/>
      </c>
      <c r="HC28" s="58"/>
      <c r="HD28" s="50"/>
      <c r="HE28" s="60"/>
      <c r="HF28" s="60"/>
      <c r="HG28" s="162"/>
      <c r="HH28" s="48"/>
      <c r="HI28" s="66"/>
      <c r="HJ28" s="123" t="str">
        <f t="shared" si="3"/>
        <v/>
      </c>
      <c r="HK28" s="59"/>
      <c r="HL28" s="162"/>
      <c r="HM28" s="70" t="str">
        <f t="shared" si="12"/>
        <v/>
      </c>
      <c r="HN28" s="59"/>
      <c r="HO28" s="58"/>
      <c r="HP28" s="123" t="str">
        <f t="shared" si="13"/>
        <v/>
      </c>
      <c r="HQ28" s="59"/>
      <c r="HR28" s="59"/>
      <c r="HS28" s="137"/>
      <c r="HT28" s="183"/>
      <c r="HU28" s="60"/>
      <c r="HV28" s="60"/>
      <c r="HW28" s="148"/>
      <c r="HX28" s="185"/>
      <c r="HY28" s="60"/>
      <c r="HZ28" s="60"/>
      <c r="IA28" s="60"/>
      <c r="IB28" s="59"/>
      <c r="IC28" s="71"/>
      <c r="ID28" s="186"/>
      <c r="IE28" s="185"/>
      <c r="IF28" s="185"/>
      <c r="IG28" s="59"/>
      <c r="IH28" s="57"/>
      <c r="II28" s="183"/>
      <c r="IJ28" s="183"/>
      <c r="IK28" s="129"/>
      <c r="IL28" s="183"/>
      <c r="IM28" s="183"/>
      <c r="IN28" s="183"/>
      <c r="IO28" s="129"/>
      <c r="IP28" s="183"/>
      <c r="IQ28" s="183"/>
      <c r="IR28" s="129"/>
      <c r="IS28" s="183"/>
      <c r="IT28" s="183"/>
      <c r="IU28" s="57"/>
      <c r="IV28" s="183"/>
      <c r="IW28" s="183"/>
      <c r="IX28" s="183"/>
      <c r="IY28" s="183"/>
      <c r="IZ28" s="183"/>
      <c r="JA28" s="59"/>
      <c r="JB28" s="57"/>
      <c r="JC28" s="183"/>
      <c r="JD28" s="183"/>
      <c r="JE28" s="162"/>
      <c r="JF28" s="75" t="str">
        <f t="shared" si="14"/>
        <v/>
      </c>
      <c r="JG28" s="183"/>
      <c r="JH28" s="183"/>
      <c r="JI28" s="183"/>
      <c r="JJ28" s="183"/>
      <c r="JK28" s="183"/>
      <c r="JL28" s="183"/>
      <c r="JM28" s="74" t="str">
        <f t="shared" si="15"/>
        <v/>
      </c>
      <c r="JN28" s="60" t="s">
        <v>519</v>
      </c>
      <c r="JO28" s="162"/>
      <c r="JP28" s="50"/>
      <c r="JQ28" s="59"/>
      <c r="JR28" s="59"/>
      <c r="JS28" s="59"/>
      <c r="JT28" s="48"/>
      <c r="JU28" s="59"/>
      <c r="JV28" s="59"/>
      <c r="JW28" s="59"/>
      <c r="JX28" s="59"/>
      <c r="JY28" s="128"/>
      <c r="JZ28" s="162"/>
      <c r="KA28" s="48"/>
      <c r="KB28" s="59"/>
      <c r="KC28" s="50"/>
      <c r="KD28" s="67"/>
      <c r="KE28" s="67"/>
      <c r="KF28" s="67"/>
      <c r="KG28" s="67"/>
      <c r="KH28" s="67"/>
      <c r="KI28" s="67"/>
      <c r="KJ28" s="67"/>
      <c r="KK28" s="67"/>
      <c r="KL28" s="48"/>
      <c r="KM28" s="67"/>
      <c r="KN28" s="67"/>
      <c r="KO28" s="67"/>
      <c r="KP28" s="67"/>
      <c r="KQ28" s="67"/>
      <c r="KR28" s="67"/>
      <c r="KS28" s="67"/>
      <c r="KT28" s="67"/>
      <c r="KU28" s="50"/>
      <c r="KV28" s="67"/>
      <c r="KW28" s="67"/>
      <c r="KX28" s="47">
        <f>P28+Q28</f>
        <v>0</v>
      </c>
      <c r="KY28" s="46"/>
      <c r="KZ28" s="46"/>
      <c r="LA28" s="45"/>
      <c r="LB28" s="98" t="s">
        <v>362</v>
      </c>
    </row>
    <row r="29" spans="1:314" ht="13.5" thickBot="1" x14ac:dyDescent="0.35">
      <c r="A29" s="99"/>
      <c r="B29" s="47" t="str">
        <f t="shared" si="5"/>
        <v/>
      </c>
      <c r="C29" s="59"/>
      <c r="D29" s="60"/>
      <c r="E29" s="60"/>
      <c r="F29" s="60"/>
      <c r="G29" s="60"/>
      <c r="H29" s="58"/>
      <c r="I29" s="62"/>
      <c r="J29" s="61"/>
      <c r="K29" s="59"/>
      <c r="L29" s="59"/>
      <c r="M29" s="59"/>
      <c r="N29" s="59"/>
      <c r="O29" s="59"/>
      <c r="P29" s="59"/>
      <c r="Q29" s="59"/>
      <c r="R29" s="59"/>
      <c r="S29" s="59"/>
      <c r="T29" s="59"/>
      <c r="U29" s="59"/>
      <c r="V29" s="59"/>
      <c r="W29" s="59"/>
      <c r="X29" s="48"/>
      <c r="Y29" s="59"/>
      <c r="Z29" s="59"/>
      <c r="AA29" s="59"/>
      <c r="AB29" s="50"/>
      <c r="AC29" s="60"/>
      <c r="AD29" s="59"/>
      <c r="AE29" s="59"/>
      <c r="AF29" s="48"/>
      <c r="AG29" s="60"/>
      <c r="AH29" s="70" t="str">
        <f t="shared" si="0"/>
        <v/>
      </c>
      <c r="AI29" s="60"/>
      <c r="AJ29" s="60"/>
      <c r="AK29" s="60"/>
      <c r="AL29" s="48"/>
      <c r="AM29" s="60"/>
      <c r="AN29" s="60"/>
      <c r="AO29" s="60"/>
      <c r="AP29" s="60"/>
      <c r="AQ29" s="60"/>
      <c r="AR29" s="60"/>
      <c r="AS29" s="162"/>
      <c r="AT29" s="48"/>
      <c r="AU29" s="59"/>
      <c r="AV29" s="59"/>
      <c r="AW29" s="59"/>
      <c r="AX29" s="59"/>
      <c r="AY29" s="59"/>
      <c r="AZ29" s="59"/>
      <c r="BA29" s="59"/>
      <c r="BB29" s="59"/>
      <c r="BC29" s="59"/>
      <c r="BD29" s="59"/>
      <c r="BE29" s="59"/>
      <c r="BF29" s="59"/>
      <c r="BG29" s="59"/>
      <c r="BH29" s="59"/>
      <c r="BI29" s="50"/>
      <c r="BJ29" s="59"/>
      <c r="BK29" s="59"/>
      <c r="BL29" s="59"/>
      <c r="BM29" s="59"/>
      <c r="BN29" s="59"/>
      <c r="BO29" s="59"/>
      <c r="BP29" s="59"/>
      <c r="BQ29" s="59"/>
      <c r="BR29" s="59"/>
      <c r="BS29" s="59"/>
      <c r="BT29" s="48"/>
      <c r="BU29" s="60"/>
      <c r="BV29" s="60"/>
      <c r="BW29" s="60"/>
      <c r="BX29" s="60"/>
      <c r="BY29" s="60"/>
      <c r="BZ29" s="60"/>
      <c r="CA29" s="60"/>
      <c r="CB29" s="51"/>
      <c r="CC29" s="60"/>
      <c r="CD29" s="60"/>
      <c r="CE29" s="60"/>
      <c r="CF29" s="60"/>
      <c r="CG29" s="60"/>
      <c r="CH29" s="73" t="str">
        <f t="shared" si="1"/>
        <v/>
      </c>
      <c r="CI29" s="71"/>
      <c r="CJ29" s="203" t="s">
        <v>521</v>
      </c>
      <c r="CK29" s="50"/>
      <c r="CL29" s="49"/>
      <c r="CM29" s="59"/>
      <c r="CN29" s="59"/>
      <c r="CO29" s="59"/>
      <c r="CP29" s="48"/>
      <c r="CQ29" s="59"/>
      <c r="CR29" s="59"/>
      <c r="CS29" s="59"/>
      <c r="CT29" s="50"/>
      <c r="CU29" s="59">
        <v>1</v>
      </c>
      <c r="CV29" s="59">
        <v>2</v>
      </c>
      <c r="CW29" s="59">
        <v>3</v>
      </c>
      <c r="CX29" s="48"/>
      <c r="CY29" s="59"/>
      <c r="CZ29" s="59"/>
      <c r="DA29" s="59"/>
      <c r="DB29" s="50"/>
      <c r="DC29" s="59"/>
      <c r="DD29" s="59"/>
      <c r="DE29" s="59"/>
      <c r="DF29" s="48"/>
      <c r="DG29" s="59"/>
      <c r="DH29" s="59"/>
      <c r="DI29" s="59"/>
      <c r="DJ29" s="50"/>
      <c r="DK29" s="59"/>
      <c r="DL29" s="59"/>
      <c r="DM29" s="59"/>
      <c r="DN29" s="48"/>
      <c r="DO29" s="59"/>
      <c r="DP29" s="59"/>
      <c r="DQ29" s="59"/>
      <c r="DR29" s="50"/>
      <c r="DS29" s="59"/>
      <c r="DT29" s="59"/>
      <c r="DU29" s="59"/>
      <c r="DV29" s="48"/>
      <c r="DW29" s="59"/>
      <c r="DX29" s="59"/>
      <c r="DY29" s="59"/>
      <c r="DZ29" s="70" t="str">
        <f t="shared" si="2"/>
        <v/>
      </c>
      <c r="EA29" s="60"/>
      <c r="EB29" s="123" t="str">
        <f t="shared" si="6"/>
        <v/>
      </c>
      <c r="EC29" s="59"/>
      <c r="ED29" s="59"/>
      <c r="EE29" s="59"/>
      <c r="EF29" s="59"/>
      <c r="EG29" s="59"/>
      <c r="EH29" s="70" t="str">
        <f t="shared" si="7"/>
        <v/>
      </c>
      <c r="EI29" s="60"/>
      <c r="EJ29" s="205" t="s">
        <v>521</v>
      </c>
      <c r="EK29" s="258">
        <f t="shared" si="8"/>
        <v>0</v>
      </c>
      <c r="EL29" s="64"/>
      <c r="EM29" s="64"/>
      <c r="EN29" s="64"/>
      <c r="EO29" s="64"/>
      <c r="EP29" s="52">
        <f t="shared" si="16"/>
        <v>0</v>
      </c>
      <c r="EQ29" s="64"/>
      <c r="ER29" s="64"/>
      <c r="ES29" s="64"/>
      <c r="ET29" s="64"/>
      <c r="EU29" s="53">
        <f t="shared" si="17"/>
        <v>0</v>
      </c>
      <c r="EV29" s="64"/>
      <c r="EW29" s="64"/>
      <c r="EX29" s="64"/>
      <c r="EY29" s="64"/>
      <c r="EZ29" s="52">
        <f t="shared" si="18"/>
        <v>0</v>
      </c>
      <c r="FA29" s="64"/>
      <c r="FB29" s="64"/>
      <c r="FC29" s="64"/>
      <c r="FD29" s="64"/>
      <c r="FE29" s="53">
        <f t="shared" si="9"/>
        <v>0</v>
      </c>
      <c r="FF29" s="64"/>
      <c r="FG29" s="64"/>
      <c r="FH29" s="64"/>
      <c r="FI29" s="64"/>
      <c r="FJ29" s="182">
        <f t="shared" si="20"/>
        <v>0</v>
      </c>
      <c r="FK29" s="64"/>
      <c r="FL29" s="64"/>
      <c r="FM29" s="64"/>
      <c r="FN29" s="64"/>
      <c r="FO29" s="74" t="str">
        <f t="shared" si="10"/>
        <v/>
      </c>
      <c r="FP29" s="57"/>
      <c r="FQ29" s="206" t="s">
        <v>521</v>
      </c>
      <c r="FR29" s="50"/>
      <c r="FS29" s="59"/>
      <c r="FT29" s="59"/>
      <c r="FU29" s="48"/>
      <c r="FV29" s="60"/>
      <c r="FW29" s="65"/>
      <c r="FX29" s="65"/>
      <c r="FY29" s="60"/>
      <c r="FZ29" s="60"/>
      <c r="GA29" s="60"/>
      <c r="GB29" s="50"/>
      <c r="GC29" s="66"/>
      <c r="GD29" s="66"/>
      <c r="GE29" s="66"/>
      <c r="GF29" s="66"/>
      <c r="GG29" s="66"/>
      <c r="GH29" s="50"/>
      <c r="GI29" s="59"/>
      <c r="GJ29" s="59"/>
      <c r="GK29" s="59"/>
      <c r="GL29" s="59"/>
      <c r="GM29" s="57"/>
      <c r="GN29" s="146"/>
      <c r="GO29" s="72"/>
      <c r="GP29" s="72"/>
      <c r="GQ29" s="50"/>
      <c r="GR29" s="72"/>
      <c r="GS29" s="72"/>
      <c r="GT29" s="146"/>
      <c r="GU29" s="59"/>
      <c r="GV29" s="59"/>
      <c r="GW29" s="59"/>
      <c r="GX29" s="59"/>
      <c r="GY29" s="50"/>
      <c r="GZ29" s="66"/>
      <c r="HA29" s="66"/>
      <c r="HB29" s="74" t="str">
        <f t="shared" si="11"/>
        <v/>
      </c>
      <c r="HC29" s="58"/>
      <c r="HD29" s="50"/>
      <c r="HE29" s="60"/>
      <c r="HF29" s="60"/>
      <c r="HG29" s="162"/>
      <c r="HH29" s="48"/>
      <c r="HI29" s="66"/>
      <c r="HJ29" s="123" t="str">
        <f t="shared" si="3"/>
        <v/>
      </c>
      <c r="HK29" s="59"/>
      <c r="HL29" s="162"/>
      <c r="HM29" s="70" t="str">
        <f t="shared" si="12"/>
        <v/>
      </c>
      <c r="HN29" s="59"/>
      <c r="HO29" s="58"/>
      <c r="HP29" s="123" t="str">
        <f t="shared" si="13"/>
        <v/>
      </c>
      <c r="HQ29" s="59"/>
      <c r="HR29" s="59"/>
      <c r="HS29" s="137"/>
      <c r="HT29" s="183"/>
      <c r="HU29" s="60"/>
      <c r="HV29" s="60"/>
      <c r="HW29" s="148"/>
      <c r="HX29" s="185"/>
      <c r="HY29" s="60"/>
      <c r="HZ29" s="60"/>
      <c r="IA29" s="60"/>
      <c r="IB29" s="59"/>
      <c r="IC29" s="71"/>
      <c r="ID29" s="186"/>
      <c r="IE29" s="185"/>
      <c r="IF29" s="185"/>
      <c r="IG29" s="59"/>
      <c r="IH29" s="57"/>
      <c r="II29" s="183"/>
      <c r="IJ29" s="183"/>
      <c r="IK29" s="129"/>
      <c r="IL29" s="183"/>
      <c r="IM29" s="183"/>
      <c r="IN29" s="183"/>
      <c r="IO29" s="129"/>
      <c r="IP29" s="183"/>
      <c r="IQ29" s="183"/>
      <c r="IR29" s="129"/>
      <c r="IS29" s="183"/>
      <c r="IT29" s="183"/>
      <c r="IU29" s="57"/>
      <c r="IV29" s="183"/>
      <c r="IW29" s="183"/>
      <c r="IX29" s="183"/>
      <c r="IY29" s="183"/>
      <c r="IZ29" s="183"/>
      <c r="JA29" s="59"/>
      <c r="JB29" s="57"/>
      <c r="JC29" s="183"/>
      <c r="JD29" s="183"/>
      <c r="JE29" s="162"/>
      <c r="JF29" s="75" t="str">
        <f t="shared" si="14"/>
        <v/>
      </c>
      <c r="JG29" s="183"/>
      <c r="JH29" s="183"/>
      <c r="JI29" s="183"/>
      <c r="JJ29" s="183"/>
      <c r="JK29" s="183"/>
      <c r="JL29" s="183"/>
      <c r="JM29" s="74" t="str">
        <f t="shared" si="15"/>
        <v/>
      </c>
      <c r="JN29" s="60" t="s">
        <v>519</v>
      </c>
      <c r="JO29" s="162"/>
      <c r="JP29" s="50"/>
      <c r="JQ29" s="59"/>
      <c r="JR29" s="59"/>
      <c r="JS29" s="59"/>
      <c r="JT29" s="48"/>
      <c r="JU29" s="59"/>
      <c r="JV29" s="59"/>
      <c r="JW29" s="59"/>
      <c r="JX29" s="59"/>
      <c r="JY29" s="128"/>
      <c r="JZ29" s="162"/>
      <c r="KA29" s="48"/>
      <c r="KB29" s="59"/>
      <c r="KC29" s="50"/>
      <c r="KD29" s="67"/>
      <c r="KE29" s="67"/>
      <c r="KF29" s="67"/>
      <c r="KG29" s="67"/>
      <c r="KH29" s="67"/>
      <c r="KI29" s="67"/>
      <c r="KJ29" s="67"/>
      <c r="KK29" s="67"/>
      <c r="KL29" s="48"/>
      <c r="KM29" s="67"/>
      <c r="KN29" s="67"/>
      <c r="KO29" s="67"/>
      <c r="KP29" s="67"/>
      <c r="KQ29" s="67"/>
      <c r="KR29" s="67"/>
      <c r="KS29" s="67"/>
      <c r="KT29" s="67"/>
      <c r="KU29" s="50"/>
      <c r="KV29" s="67"/>
      <c r="KW29" s="140"/>
      <c r="KX29" s="47">
        <f>P29+Q29</f>
        <v>0</v>
      </c>
      <c r="KY29" s="46"/>
      <c r="KZ29" s="46"/>
      <c r="LA29" s="45"/>
      <c r="LB29" s="98" t="s">
        <v>362</v>
      </c>
    </row>
    <row r="30" spans="1:314" ht="13.5" thickBot="1" x14ac:dyDescent="0.35">
      <c r="A30" s="99"/>
      <c r="B30" s="47" t="str">
        <f t="shared" si="5"/>
        <v/>
      </c>
      <c r="C30" s="59"/>
      <c r="D30" s="60"/>
      <c r="E30" s="60"/>
      <c r="F30" s="60"/>
      <c r="G30" s="60"/>
      <c r="H30" s="58"/>
      <c r="I30" s="62"/>
      <c r="J30" s="61"/>
      <c r="K30" s="59"/>
      <c r="L30" s="59"/>
      <c r="M30" s="59"/>
      <c r="N30" s="59"/>
      <c r="O30" s="59"/>
      <c r="P30" s="59"/>
      <c r="Q30" s="59"/>
      <c r="R30" s="59"/>
      <c r="S30" s="59"/>
      <c r="T30" s="59"/>
      <c r="U30" s="59"/>
      <c r="V30" s="59"/>
      <c r="W30" s="59"/>
      <c r="X30" s="48"/>
      <c r="Y30" s="59"/>
      <c r="Z30" s="59"/>
      <c r="AA30" s="59"/>
      <c r="AB30" s="50"/>
      <c r="AC30" s="60"/>
      <c r="AD30" s="59"/>
      <c r="AE30" s="59"/>
      <c r="AF30" s="48"/>
      <c r="AG30" s="60"/>
      <c r="AH30" s="70" t="str">
        <f t="shared" si="0"/>
        <v/>
      </c>
      <c r="AI30" s="60"/>
      <c r="AJ30" s="60"/>
      <c r="AK30" s="60"/>
      <c r="AL30" s="48"/>
      <c r="AM30" s="60"/>
      <c r="AN30" s="60"/>
      <c r="AO30" s="60"/>
      <c r="AP30" s="60"/>
      <c r="AQ30" s="60"/>
      <c r="AR30" s="60"/>
      <c r="AS30" s="162"/>
      <c r="AT30" s="48"/>
      <c r="AU30" s="59"/>
      <c r="AV30" s="59"/>
      <c r="AW30" s="59"/>
      <c r="AX30" s="59"/>
      <c r="AY30" s="59"/>
      <c r="AZ30" s="59"/>
      <c r="BA30" s="59"/>
      <c r="BB30" s="59"/>
      <c r="BC30" s="59"/>
      <c r="BD30" s="59"/>
      <c r="BE30" s="59"/>
      <c r="BF30" s="59"/>
      <c r="BG30" s="59"/>
      <c r="BH30" s="59"/>
      <c r="BI30" s="50"/>
      <c r="BJ30" s="59"/>
      <c r="BK30" s="59"/>
      <c r="BL30" s="59"/>
      <c r="BM30" s="59"/>
      <c r="BN30" s="59"/>
      <c r="BO30" s="59"/>
      <c r="BP30" s="59"/>
      <c r="BQ30" s="59"/>
      <c r="BR30" s="59"/>
      <c r="BS30" s="59"/>
      <c r="BT30" s="48"/>
      <c r="BU30" s="60"/>
      <c r="BV30" s="60"/>
      <c r="BW30" s="60"/>
      <c r="BX30" s="60"/>
      <c r="BY30" s="60"/>
      <c r="BZ30" s="60"/>
      <c r="CA30" s="60"/>
      <c r="CB30" s="51"/>
      <c r="CC30" s="60"/>
      <c r="CD30" s="60"/>
      <c r="CE30" s="60"/>
      <c r="CF30" s="60"/>
      <c r="CG30" s="60"/>
      <c r="CH30" s="73" t="str">
        <f t="shared" si="1"/>
        <v/>
      </c>
      <c r="CI30" s="71"/>
      <c r="CJ30" s="203" t="s">
        <v>521</v>
      </c>
      <c r="CK30" s="50"/>
      <c r="CL30" s="49"/>
      <c r="CM30" s="59"/>
      <c r="CN30" s="59"/>
      <c r="CO30" s="59"/>
      <c r="CP30" s="48"/>
      <c r="CQ30" s="59"/>
      <c r="CR30" s="59"/>
      <c r="CS30" s="59"/>
      <c r="CT30" s="50"/>
      <c r="CU30" s="59">
        <v>1</v>
      </c>
      <c r="CV30" s="59">
        <v>2</v>
      </c>
      <c r="CW30" s="59">
        <v>3</v>
      </c>
      <c r="CX30" s="48"/>
      <c r="CY30" s="59"/>
      <c r="CZ30" s="59"/>
      <c r="DA30" s="59"/>
      <c r="DB30" s="50"/>
      <c r="DC30" s="59"/>
      <c r="DD30" s="59"/>
      <c r="DE30" s="59"/>
      <c r="DF30" s="48"/>
      <c r="DG30" s="59"/>
      <c r="DH30" s="59"/>
      <c r="DI30" s="59"/>
      <c r="DJ30" s="50"/>
      <c r="DK30" s="59"/>
      <c r="DL30" s="59"/>
      <c r="DM30" s="59"/>
      <c r="DN30" s="48"/>
      <c r="DO30" s="59"/>
      <c r="DP30" s="59"/>
      <c r="DQ30" s="59"/>
      <c r="DR30" s="50"/>
      <c r="DS30" s="59"/>
      <c r="DT30" s="59"/>
      <c r="DU30" s="59"/>
      <c r="DV30" s="48"/>
      <c r="DW30" s="59"/>
      <c r="DX30" s="59"/>
      <c r="DY30" s="59"/>
      <c r="DZ30" s="70" t="str">
        <f t="shared" si="2"/>
        <v/>
      </c>
      <c r="EA30" s="60"/>
      <c r="EB30" s="123" t="str">
        <f t="shared" si="6"/>
        <v/>
      </c>
      <c r="EC30" s="59"/>
      <c r="ED30" s="59"/>
      <c r="EE30" s="59"/>
      <c r="EF30" s="59"/>
      <c r="EG30" s="59"/>
      <c r="EH30" s="70" t="str">
        <f t="shared" si="7"/>
        <v/>
      </c>
      <c r="EI30" s="60"/>
      <c r="EJ30" s="205" t="s">
        <v>521</v>
      </c>
      <c r="EK30" s="258">
        <f t="shared" si="8"/>
        <v>0</v>
      </c>
      <c r="EL30" s="64"/>
      <c r="EM30" s="64"/>
      <c r="EN30" s="64"/>
      <c r="EO30" s="64"/>
      <c r="EP30" s="52">
        <f t="shared" si="16"/>
        <v>0</v>
      </c>
      <c r="EQ30" s="64"/>
      <c r="ER30" s="64"/>
      <c r="ES30" s="64"/>
      <c r="ET30" s="64"/>
      <c r="EU30" s="53">
        <f t="shared" si="17"/>
        <v>0</v>
      </c>
      <c r="EV30" s="64"/>
      <c r="EW30" s="64"/>
      <c r="EX30" s="64"/>
      <c r="EY30" s="64"/>
      <c r="EZ30" s="52">
        <f t="shared" si="18"/>
        <v>0</v>
      </c>
      <c r="FA30" s="64"/>
      <c r="FB30" s="64"/>
      <c r="FC30" s="64"/>
      <c r="FD30" s="64"/>
      <c r="FE30" s="53">
        <f t="shared" si="9"/>
        <v>0</v>
      </c>
      <c r="FF30" s="64"/>
      <c r="FG30" s="64"/>
      <c r="FH30" s="64"/>
      <c r="FI30" s="64"/>
      <c r="FJ30" s="182">
        <f t="shared" si="20"/>
        <v>0</v>
      </c>
      <c r="FK30" s="64"/>
      <c r="FL30" s="64"/>
      <c r="FM30" s="64"/>
      <c r="FN30" s="64"/>
      <c r="FO30" s="74" t="str">
        <f t="shared" si="10"/>
        <v/>
      </c>
      <c r="FP30" s="57"/>
      <c r="FQ30" s="206" t="s">
        <v>521</v>
      </c>
      <c r="FR30" s="50"/>
      <c r="FS30" s="59"/>
      <c r="FT30" s="59"/>
      <c r="FU30" s="48"/>
      <c r="FV30" s="60"/>
      <c r="FW30" s="65"/>
      <c r="FX30" s="65"/>
      <c r="FY30" s="60"/>
      <c r="FZ30" s="60"/>
      <c r="GA30" s="60"/>
      <c r="GB30" s="50"/>
      <c r="GC30" s="66"/>
      <c r="GD30" s="66"/>
      <c r="GE30" s="66"/>
      <c r="GF30" s="66"/>
      <c r="GG30" s="66"/>
      <c r="GH30" s="50"/>
      <c r="GI30" s="59"/>
      <c r="GJ30" s="59"/>
      <c r="GK30" s="59"/>
      <c r="GL30" s="59"/>
      <c r="GM30" s="57"/>
      <c r="GN30" s="146"/>
      <c r="GO30" s="72"/>
      <c r="GP30" s="72"/>
      <c r="GQ30" s="50"/>
      <c r="GR30" s="72"/>
      <c r="GS30" s="72"/>
      <c r="GT30" s="146"/>
      <c r="GU30" s="59"/>
      <c r="GV30" s="59"/>
      <c r="GW30" s="59"/>
      <c r="GX30" s="59"/>
      <c r="GY30" s="50"/>
      <c r="GZ30" s="66"/>
      <c r="HA30" s="66"/>
      <c r="HB30" s="74" t="str">
        <f t="shared" si="11"/>
        <v/>
      </c>
      <c r="HC30" s="58"/>
      <c r="HD30" s="50"/>
      <c r="HE30" s="60"/>
      <c r="HF30" s="60"/>
      <c r="HG30" s="162"/>
      <c r="HH30" s="48"/>
      <c r="HI30" s="66"/>
      <c r="HJ30" s="123" t="str">
        <f t="shared" si="3"/>
        <v/>
      </c>
      <c r="HK30" s="59"/>
      <c r="HL30" s="162"/>
      <c r="HM30" s="70" t="str">
        <f t="shared" si="12"/>
        <v/>
      </c>
      <c r="HN30" s="59"/>
      <c r="HO30" s="58"/>
      <c r="HP30" s="123" t="str">
        <f t="shared" si="13"/>
        <v/>
      </c>
      <c r="HQ30" s="59"/>
      <c r="HR30" s="59"/>
      <c r="HS30" s="137"/>
      <c r="HT30" s="183"/>
      <c r="HU30" s="60"/>
      <c r="HV30" s="60"/>
      <c r="HW30" s="148"/>
      <c r="HX30" s="185"/>
      <c r="HY30" s="60"/>
      <c r="HZ30" s="60"/>
      <c r="IA30" s="60"/>
      <c r="IB30" s="59"/>
      <c r="IC30" s="71"/>
      <c r="ID30" s="186"/>
      <c r="IE30" s="185"/>
      <c r="IF30" s="185"/>
      <c r="IG30" s="59"/>
      <c r="IH30" s="57"/>
      <c r="II30" s="183"/>
      <c r="IJ30" s="183"/>
      <c r="IK30" s="129"/>
      <c r="IL30" s="183"/>
      <c r="IM30" s="183"/>
      <c r="IN30" s="183"/>
      <c r="IO30" s="129"/>
      <c r="IP30" s="183"/>
      <c r="IQ30" s="183"/>
      <c r="IR30" s="129"/>
      <c r="IS30" s="183"/>
      <c r="IT30" s="183"/>
      <c r="IU30" s="57"/>
      <c r="IV30" s="183"/>
      <c r="IW30" s="183"/>
      <c r="IX30" s="183"/>
      <c r="IY30" s="183"/>
      <c r="IZ30" s="183"/>
      <c r="JA30" s="59"/>
      <c r="JB30" s="57"/>
      <c r="JC30" s="183"/>
      <c r="JD30" s="183"/>
      <c r="JE30" s="162"/>
      <c r="JF30" s="75" t="str">
        <f t="shared" si="14"/>
        <v/>
      </c>
      <c r="JG30" s="183"/>
      <c r="JH30" s="183"/>
      <c r="JI30" s="183"/>
      <c r="JJ30" s="183"/>
      <c r="JK30" s="183"/>
      <c r="JL30" s="183"/>
      <c r="JM30" s="74" t="str">
        <f t="shared" si="15"/>
        <v/>
      </c>
      <c r="JN30" s="60" t="s">
        <v>519</v>
      </c>
      <c r="JO30" s="162"/>
      <c r="JP30" s="50"/>
      <c r="JQ30" s="59"/>
      <c r="JR30" s="59"/>
      <c r="JS30" s="59"/>
      <c r="JT30" s="48"/>
      <c r="JU30" s="59"/>
      <c r="JV30" s="59"/>
      <c r="JW30" s="59"/>
      <c r="JX30" s="59"/>
      <c r="JY30" s="128"/>
      <c r="JZ30" s="162"/>
      <c r="KA30" s="48"/>
      <c r="KB30" s="59"/>
      <c r="KC30" s="50"/>
      <c r="KD30" s="67"/>
      <c r="KE30" s="67"/>
      <c r="KF30" s="67"/>
      <c r="KG30" s="67"/>
      <c r="KH30" s="67"/>
      <c r="KI30" s="67"/>
      <c r="KJ30" s="67"/>
      <c r="KK30" s="67"/>
      <c r="KL30" s="48"/>
      <c r="KM30" s="67"/>
      <c r="KN30" s="67"/>
      <c r="KO30" s="67"/>
      <c r="KP30" s="67"/>
      <c r="KQ30" s="67"/>
      <c r="KR30" s="67"/>
      <c r="KS30" s="67"/>
      <c r="KT30" s="67"/>
      <c r="KU30" s="50"/>
      <c r="KV30" s="67"/>
      <c r="KW30" s="67"/>
      <c r="KX30" s="47">
        <f>P30+Q30</f>
        <v>0</v>
      </c>
      <c r="KY30" s="46"/>
      <c r="KZ30" s="46"/>
      <c r="LA30" s="45"/>
      <c r="LB30" s="98" t="s">
        <v>362</v>
      </c>
    </row>
    <row r="31" spans="1:314" ht="13.5" thickBot="1" x14ac:dyDescent="0.35">
      <c r="A31" s="99"/>
      <c r="B31" s="47" t="str">
        <f t="shared" si="5"/>
        <v/>
      </c>
      <c r="C31" s="59"/>
      <c r="D31" s="60"/>
      <c r="E31" s="60"/>
      <c r="F31" s="60"/>
      <c r="G31" s="60"/>
      <c r="H31" s="58"/>
      <c r="I31" s="62"/>
      <c r="J31" s="61"/>
      <c r="K31" s="59"/>
      <c r="L31" s="59"/>
      <c r="M31" s="59"/>
      <c r="N31" s="59"/>
      <c r="O31" s="59"/>
      <c r="P31" s="59"/>
      <c r="Q31" s="59"/>
      <c r="R31" s="59"/>
      <c r="S31" s="59"/>
      <c r="T31" s="59"/>
      <c r="U31" s="59"/>
      <c r="V31" s="59"/>
      <c r="W31" s="59"/>
      <c r="X31" s="48"/>
      <c r="Y31" s="59"/>
      <c r="Z31" s="59"/>
      <c r="AA31" s="59"/>
      <c r="AB31" s="50"/>
      <c r="AC31" s="60"/>
      <c r="AD31" s="59"/>
      <c r="AE31" s="59"/>
      <c r="AF31" s="48"/>
      <c r="AG31" s="60"/>
      <c r="AH31" s="70" t="str">
        <f t="shared" si="0"/>
        <v/>
      </c>
      <c r="AI31" s="60"/>
      <c r="AJ31" s="60"/>
      <c r="AK31" s="60"/>
      <c r="AL31" s="48"/>
      <c r="AM31" s="60"/>
      <c r="AN31" s="60"/>
      <c r="AO31" s="60"/>
      <c r="AP31" s="60"/>
      <c r="AQ31" s="60"/>
      <c r="AR31" s="60"/>
      <c r="AS31" s="162"/>
      <c r="AT31" s="48"/>
      <c r="AU31" s="59"/>
      <c r="AV31" s="59"/>
      <c r="AW31" s="59"/>
      <c r="AX31" s="59"/>
      <c r="AY31" s="59"/>
      <c r="AZ31" s="59"/>
      <c r="BA31" s="59"/>
      <c r="BB31" s="59"/>
      <c r="BC31" s="59"/>
      <c r="BD31" s="59"/>
      <c r="BE31" s="59"/>
      <c r="BF31" s="59"/>
      <c r="BG31" s="59"/>
      <c r="BH31" s="59"/>
      <c r="BI31" s="50"/>
      <c r="BJ31" s="59"/>
      <c r="BK31" s="59"/>
      <c r="BL31" s="59"/>
      <c r="BM31" s="59"/>
      <c r="BN31" s="59"/>
      <c r="BO31" s="59"/>
      <c r="BP31" s="59"/>
      <c r="BQ31" s="59"/>
      <c r="BR31" s="59"/>
      <c r="BS31" s="59"/>
      <c r="BT31" s="48"/>
      <c r="BU31" s="60"/>
      <c r="BV31" s="60"/>
      <c r="BW31" s="60"/>
      <c r="BX31" s="60"/>
      <c r="BY31" s="60"/>
      <c r="BZ31" s="60"/>
      <c r="CA31" s="60"/>
      <c r="CB31" s="51"/>
      <c r="CC31" s="60"/>
      <c r="CD31" s="60"/>
      <c r="CE31" s="60"/>
      <c r="CF31" s="60"/>
      <c r="CG31" s="60"/>
      <c r="CH31" s="73" t="str">
        <f t="shared" si="1"/>
        <v/>
      </c>
      <c r="CI31" s="71"/>
      <c r="CJ31" s="203" t="s">
        <v>521</v>
      </c>
      <c r="CK31" s="50"/>
      <c r="CL31" s="49"/>
      <c r="CM31" s="59"/>
      <c r="CN31" s="59"/>
      <c r="CO31" s="59"/>
      <c r="CP31" s="48"/>
      <c r="CQ31" s="59"/>
      <c r="CR31" s="59"/>
      <c r="CS31" s="59"/>
      <c r="CT31" s="50"/>
      <c r="CU31" s="59">
        <v>1</v>
      </c>
      <c r="CV31" s="59">
        <v>2</v>
      </c>
      <c r="CW31" s="59">
        <v>3</v>
      </c>
      <c r="CX31" s="48"/>
      <c r="CY31" s="59"/>
      <c r="CZ31" s="59"/>
      <c r="DA31" s="59"/>
      <c r="DB31" s="50"/>
      <c r="DC31" s="59"/>
      <c r="DD31" s="59"/>
      <c r="DE31" s="59"/>
      <c r="DF31" s="48"/>
      <c r="DG31" s="59"/>
      <c r="DH31" s="59"/>
      <c r="DI31" s="59"/>
      <c r="DJ31" s="50"/>
      <c r="DK31" s="59"/>
      <c r="DL31" s="59"/>
      <c r="DM31" s="59"/>
      <c r="DN31" s="48"/>
      <c r="DO31" s="59"/>
      <c r="DP31" s="59"/>
      <c r="DQ31" s="59"/>
      <c r="DR31" s="50"/>
      <c r="DS31" s="59"/>
      <c r="DT31" s="59"/>
      <c r="DU31" s="59"/>
      <c r="DV31" s="48"/>
      <c r="DW31" s="59"/>
      <c r="DX31" s="59"/>
      <c r="DY31" s="59"/>
      <c r="DZ31" s="70" t="str">
        <f t="shared" si="2"/>
        <v/>
      </c>
      <c r="EA31" s="60"/>
      <c r="EB31" s="123" t="str">
        <f t="shared" si="6"/>
        <v/>
      </c>
      <c r="EC31" s="59"/>
      <c r="ED31" s="59"/>
      <c r="EE31" s="59"/>
      <c r="EF31" s="59"/>
      <c r="EG31" s="59"/>
      <c r="EH31" s="70" t="str">
        <f t="shared" si="7"/>
        <v/>
      </c>
      <c r="EI31" s="60"/>
      <c r="EJ31" s="205" t="s">
        <v>521</v>
      </c>
      <c r="EK31" s="258">
        <f t="shared" si="8"/>
        <v>0</v>
      </c>
      <c r="EL31" s="64"/>
      <c r="EM31" s="64"/>
      <c r="EN31" s="64"/>
      <c r="EO31" s="64"/>
      <c r="EP31" s="52">
        <f t="shared" si="16"/>
        <v>0</v>
      </c>
      <c r="EQ31" s="64"/>
      <c r="ER31" s="64"/>
      <c r="ES31" s="64"/>
      <c r="ET31" s="64"/>
      <c r="EU31" s="53">
        <f t="shared" si="17"/>
        <v>0</v>
      </c>
      <c r="EV31" s="64"/>
      <c r="EW31" s="64"/>
      <c r="EX31" s="64"/>
      <c r="EY31" s="64"/>
      <c r="EZ31" s="52">
        <f t="shared" si="18"/>
        <v>0</v>
      </c>
      <c r="FA31" s="64"/>
      <c r="FB31" s="64"/>
      <c r="FC31" s="64"/>
      <c r="FD31" s="64"/>
      <c r="FE31" s="53">
        <f t="shared" si="9"/>
        <v>0</v>
      </c>
      <c r="FF31" s="64"/>
      <c r="FG31" s="64"/>
      <c r="FH31" s="64"/>
      <c r="FI31" s="64"/>
      <c r="FJ31" s="182">
        <f t="shared" si="20"/>
        <v>0</v>
      </c>
      <c r="FK31" s="64"/>
      <c r="FL31" s="64"/>
      <c r="FM31" s="64"/>
      <c r="FN31" s="64"/>
      <c r="FO31" s="74" t="str">
        <f t="shared" si="10"/>
        <v/>
      </c>
      <c r="FP31" s="57"/>
      <c r="FQ31" s="206" t="s">
        <v>521</v>
      </c>
      <c r="FR31" s="50"/>
      <c r="FS31" s="59"/>
      <c r="FT31" s="59"/>
      <c r="FU31" s="48"/>
      <c r="FV31" s="60"/>
      <c r="FW31" s="65"/>
      <c r="FX31" s="65"/>
      <c r="FY31" s="60"/>
      <c r="FZ31" s="60"/>
      <c r="GA31" s="60"/>
      <c r="GB31" s="50"/>
      <c r="GC31" s="66"/>
      <c r="GD31" s="66"/>
      <c r="GE31" s="66"/>
      <c r="GF31" s="66"/>
      <c r="GG31" s="66"/>
      <c r="GH31" s="50"/>
      <c r="GI31" s="59"/>
      <c r="GJ31" s="59"/>
      <c r="GK31" s="59"/>
      <c r="GL31" s="59"/>
      <c r="GM31" s="57"/>
      <c r="GN31" s="146"/>
      <c r="GO31" s="72"/>
      <c r="GP31" s="72"/>
      <c r="GQ31" s="50"/>
      <c r="GR31" s="72"/>
      <c r="GS31" s="72"/>
      <c r="GT31" s="146"/>
      <c r="GU31" s="59"/>
      <c r="GV31" s="59"/>
      <c r="GW31" s="59"/>
      <c r="GX31" s="59"/>
      <c r="GY31" s="50"/>
      <c r="GZ31" s="66"/>
      <c r="HA31" s="66"/>
      <c r="HB31" s="74" t="str">
        <f t="shared" si="11"/>
        <v/>
      </c>
      <c r="HC31" s="58"/>
      <c r="HD31" s="50"/>
      <c r="HE31" s="60"/>
      <c r="HF31" s="60"/>
      <c r="HG31" s="162"/>
      <c r="HH31" s="48"/>
      <c r="HI31" s="66"/>
      <c r="HJ31" s="123" t="str">
        <f t="shared" si="3"/>
        <v/>
      </c>
      <c r="HK31" s="59"/>
      <c r="HL31" s="162"/>
      <c r="HM31" s="70" t="str">
        <f t="shared" si="12"/>
        <v/>
      </c>
      <c r="HN31" s="59"/>
      <c r="HO31" s="58"/>
      <c r="HP31" s="123" t="str">
        <f t="shared" si="13"/>
        <v/>
      </c>
      <c r="HQ31" s="59"/>
      <c r="HR31" s="59"/>
      <c r="HS31" s="137"/>
      <c r="HT31" s="183"/>
      <c r="HU31" s="60"/>
      <c r="HV31" s="60"/>
      <c r="HW31" s="148"/>
      <c r="HX31" s="185"/>
      <c r="HY31" s="60"/>
      <c r="HZ31" s="60"/>
      <c r="IA31" s="60"/>
      <c r="IB31" s="59"/>
      <c r="IC31" s="71"/>
      <c r="ID31" s="186"/>
      <c r="IE31" s="185"/>
      <c r="IF31" s="185"/>
      <c r="IG31" s="59"/>
      <c r="IH31" s="57"/>
      <c r="II31" s="183"/>
      <c r="IJ31" s="183"/>
      <c r="IK31" s="129"/>
      <c r="IL31" s="183"/>
      <c r="IM31" s="183"/>
      <c r="IN31" s="183"/>
      <c r="IO31" s="129"/>
      <c r="IP31" s="183"/>
      <c r="IQ31" s="183"/>
      <c r="IR31" s="129"/>
      <c r="IS31" s="183"/>
      <c r="IT31" s="183"/>
      <c r="IU31" s="57"/>
      <c r="IV31" s="183"/>
      <c r="IW31" s="183"/>
      <c r="IX31" s="183"/>
      <c r="IY31" s="183"/>
      <c r="IZ31" s="183"/>
      <c r="JA31" s="59"/>
      <c r="JB31" s="57"/>
      <c r="JC31" s="183"/>
      <c r="JD31" s="183"/>
      <c r="JE31" s="162"/>
      <c r="JF31" s="75" t="str">
        <f t="shared" si="14"/>
        <v/>
      </c>
      <c r="JG31" s="183"/>
      <c r="JH31" s="183"/>
      <c r="JI31" s="183"/>
      <c r="JJ31" s="183"/>
      <c r="JK31" s="183"/>
      <c r="JL31" s="183"/>
      <c r="JM31" s="74" t="str">
        <f t="shared" si="15"/>
        <v/>
      </c>
      <c r="JN31" s="60" t="s">
        <v>519</v>
      </c>
      <c r="JO31" s="162"/>
      <c r="JP31" s="50"/>
      <c r="JQ31" s="59"/>
      <c r="JR31" s="59"/>
      <c r="JS31" s="59"/>
      <c r="JT31" s="48"/>
      <c r="JU31" s="59"/>
      <c r="JV31" s="59"/>
      <c r="JW31" s="59"/>
      <c r="JX31" s="59"/>
      <c r="JY31" s="128"/>
      <c r="JZ31" s="162"/>
      <c r="KA31" s="48"/>
      <c r="KB31" s="59"/>
      <c r="KC31" s="50"/>
      <c r="KD31" s="67"/>
      <c r="KE31" s="67"/>
      <c r="KF31" s="67"/>
      <c r="KG31" s="67"/>
      <c r="KH31" s="67"/>
      <c r="KI31" s="67"/>
      <c r="KJ31" s="67"/>
      <c r="KK31" s="67"/>
      <c r="KL31" s="48"/>
      <c r="KM31" s="67"/>
      <c r="KN31" s="67"/>
      <c r="KO31" s="67"/>
      <c r="KP31" s="67"/>
      <c r="KQ31" s="67"/>
      <c r="KR31" s="67"/>
      <c r="KS31" s="67"/>
      <c r="KT31" s="67"/>
      <c r="KU31" s="50"/>
      <c r="KV31" s="67"/>
      <c r="KW31" s="68"/>
      <c r="KX31" s="47">
        <f>P31+Q31</f>
        <v>0</v>
      </c>
      <c r="KY31" s="46"/>
      <c r="KZ31" s="46"/>
      <c r="LA31" s="45"/>
      <c r="LB31" s="98" t="s">
        <v>362</v>
      </c>
    </row>
    <row r="32" spans="1:314" ht="13.5" thickBot="1" x14ac:dyDescent="0.35">
      <c r="A32" s="99"/>
      <c r="B32" s="47"/>
      <c r="C32" s="59"/>
      <c r="D32" s="60"/>
      <c r="E32" s="60"/>
      <c r="F32" s="60"/>
      <c r="G32" s="60"/>
      <c r="H32" s="58"/>
      <c r="I32" s="62"/>
      <c r="J32" s="61"/>
      <c r="K32" s="59"/>
      <c r="L32" s="59"/>
      <c r="M32" s="59"/>
      <c r="N32" s="59"/>
      <c r="O32" s="59"/>
      <c r="P32" s="59"/>
      <c r="Q32" s="59"/>
      <c r="R32" s="59"/>
      <c r="S32" s="59"/>
      <c r="T32" s="59"/>
      <c r="U32" s="59"/>
      <c r="V32" s="59"/>
      <c r="W32" s="59"/>
      <c r="X32" s="48"/>
      <c r="Y32" s="59"/>
      <c r="Z32" s="59"/>
      <c r="AA32" s="59"/>
      <c r="AB32" s="50"/>
      <c r="AC32" s="60"/>
      <c r="AD32" s="59"/>
      <c r="AE32" s="59"/>
      <c r="AF32" s="48"/>
      <c r="AG32" s="60"/>
      <c r="AH32" s="70" t="str">
        <f t="shared" si="0"/>
        <v/>
      </c>
      <c r="AI32" s="60"/>
      <c r="AJ32" s="60"/>
      <c r="AK32" s="60"/>
      <c r="AL32" s="48"/>
      <c r="AM32" s="60"/>
      <c r="AN32" s="60"/>
      <c r="AO32" s="60"/>
      <c r="AP32" s="60"/>
      <c r="AQ32" s="60"/>
      <c r="AR32" s="60"/>
      <c r="AS32" s="162"/>
      <c r="AT32" s="48"/>
      <c r="AU32" s="59"/>
      <c r="AV32" s="59"/>
      <c r="AW32" s="59"/>
      <c r="AX32" s="59"/>
      <c r="AY32" s="59"/>
      <c r="AZ32" s="59"/>
      <c r="BA32" s="59"/>
      <c r="BB32" s="59"/>
      <c r="BC32" s="59"/>
      <c r="BD32" s="59"/>
      <c r="BE32" s="59"/>
      <c r="BF32" s="59"/>
      <c r="BG32" s="59"/>
      <c r="BH32" s="59"/>
      <c r="BI32" s="50"/>
      <c r="BJ32" s="59"/>
      <c r="BK32" s="59"/>
      <c r="BL32" s="59"/>
      <c r="BM32" s="59"/>
      <c r="BN32" s="59"/>
      <c r="BO32" s="59"/>
      <c r="BP32" s="59"/>
      <c r="BQ32" s="59"/>
      <c r="BR32" s="59"/>
      <c r="BS32" s="59"/>
      <c r="BT32" s="48"/>
      <c r="BU32" s="60"/>
      <c r="BV32" s="60"/>
      <c r="BW32" s="60"/>
      <c r="BX32" s="60"/>
      <c r="BY32" s="60"/>
      <c r="BZ32" s="60"/>
      <c r="CA32" s="60"/>
      <c r="CB32" s="51"/>
      <c r="CC32" s="60"/>
      <c r="CD32" s="60"/>
      <c r="CE32" s="60"/>
      <c r="CF32" s="60"/>
      <c r="CG32" s="60"/>
      <c r="CH32" s="73" t="str">
        <f t="shared" si="1"/>
        <v/>
      </c>
      <c r="CI32" s="71"/>
      <c r="CJ32" s="203" t="s">
        <v>521</v>
      </c>
      <c r="CK32" s="50"/>
      <c r="CL32" s="49"/>
      <c r="CM32" s="59"/>
      <c r="CN32" s="59"/>
      <c r="CO32" s="59"/>
      <c r="CP32" s="48"/>
      <c r="CQ32" s="59"/>
      <c r="CR32" s="59"/>
      <c r="CS32" s="59"/>
      <c r="CT32" s="50"/>
      <c r="CU32" s="59">
        <v>1</v>
      </c>
      <c r="CV32" s="59">
        <v>2</v>
      </c>
      <c r="CW32" s="59">
        <v>3</v>
      </c>
      <c r="CX32" s="48"/>
      <c r="CY32" s="59"/>
      <c r="CZ32" s="59"/>
      <c r="DA32" s="59"/>
      <c r="DB32" s="50"/>
      <c r="DC32" s="59"/>
      <c r="DD32" s="59"/>
      <c r="DE32" s="59"/>
      <c r="DF32" s="48"/>
      <c r="DG32" s="59"/>
      <c r="DH32" s="59"/>
      <c r="DI32" s="59"/>
      <c r="DJ32" s="50"/>
      <c r="DK32" s="59"/>
      <c r="DL32" s="59"/>
      <c r="DM32" s="59"/>
      <c r="DN32" s="48"/>
      <c r="DO32" s="59"/>
      <c r="DP32" s="59"/>
      <c r="DQ32" s="59"/>
      <c r="DR32" s="50"/>
      <c r="DS32" s="59"/>
      <c r="DT32" s="59"/>
      <c r="DU32" s="59"/>
      <c r="DV32" s="48"/>
      <c r="DW32" s="59"/>
      <c r="DX32" s="59"/>
      <c r="DY32" s="59"/>
      <c r="DZ32" s="70"/>
      <c r="EA32" s="60"/>
      <c r="EB32" s="123" t="str">
        <f t="shared" si="6"/>
        <v/>
      </c>
      <c r="EC32" s="59"/>
      <c r="ED32" s="59"/>
      <c r="EE32" s="59"/>
      <c r="EF32" s="59"/>
      <c r="EG32" s="59"/>
      <c r="EH32" s="70" t="str">
        <f t="shared" si="7"/>
        <v/>
      </c>
      <c r="EI32" s="60"/>
      <c r="EJ32" s="205" t="s">
        <v>521</v>
      </c>
      <c r="EK32" s="258">
        <f t="shared" si="8"/>
        <v>0</v>
      </c>
      <c r="EL32" s="64"/>
      <c r="EM32" s="64"/>
      <c r="EN32" s="64"/>
      <c r="EO32" s="64"/>
      <c r="EP32" s="52">
        <f t="shared" si="16"/>
        <v>0</v>
      </c>
      <c r="EQ32" s="64"/>
      <c r="ER32" s="64"/>
      <c r="ES32" s="64"/>
      <c r="ET32" s="64"/>
      <c r="EU32" s="53">
        <f t="shared" si="17"/>
        <v>0</v>
      </c>
      <c r="EV32" s="64"/>
      <c r="EW32" s="64"/>
      <c r="EX32" s="64"/>
      <c r="EY32" s="64"/>
      <c r="EZ32" s="52">
        <f t="shared" si="18"/>
        <v>0</v>
      </c>
      <c r="FA32" s="64"/>
      <c r="FB32" s="64"/>
      <c r="FC32" s="64"/>
      <c r="FD32" s="64"/>
      <c r="FE32" s="53">
        <f t="shared" si="9"/>
        <v>0</v>
      </c>
      <c r="FF32" s="64"/>
      <c r="FG32" s="64"/>
      <c r="FH32" s="64"/>
      <c r="FI32" s="64"/>
      <c r="FJ32" s="182">
        <f t="shared" si="20"/>
        <v>0</v>
      </c>
      <c r="FK32" s="64"/>
      <c r="FL32" s="64"/>
      <c r="FM32" s="64"/>
      <c r="FN32" s="64"/>
      <c r="FO32" s="74" t="str">
        <f t="shared" si="10"/>
        <v/>
      </c>
      <c r="FP32" s="57"/>
      <c r="FQ32" s="206" t="s">
        <v>521</v>
      </c>
      <c r="FR32" s="50"/>
      <c r="FS32" s="59"/>
      <c r="FT32" s="59"/>
      <c r="FU32" s="48"/>
      <c r="FV32" s="60"/>
      <c r="FW32" s="65"/>
      <c r="FX32" s="65"/>
      <c r="FY32" s="60"/>
      <c r="FZ32" s="60"/>
      <c r="GA32" s="60"/>
      <c r="GB32" s="50"/>
      <c r="GC32" s="66"/>
      <c r="GD32" s="66"/>
      <c r="GE32" s="66"/>
      <c r="GF32" s="66"/>
      <c r="GG32" s="66"/>
      <c r="GH32" s="50"/>
      <c r="GI32" s="59"/>
      <c r="GJ32" s="59"/>
      <c r="GK32" s="59"/>
      <c r="GL32" s="59"/>
      <c r="GM32" s="57"/>
      <c r="GN32" s="146"/>
      <c r="GO32" s="72"/>
      <c r="GP32" s="72"/>
      <c r="GQ32" s="50"/>
      <c r="GR32" s="72"/>
      <c r="GS32" s="72"/>
      <c r="GT32" s="146"/>
      <c r="GU32" s="59"/>
      <c r="GV32" s="59"/>
      <c r="GW32" s="59"/>
      <c r="GX32" s="59"/>
      <c r="GY32" s="50"/>
      <c r="GZ32" s="66"/>
      <c r="HA32" s="66"/>
      <c r="HB32" s="74" t="str">
        <f t="shared" si="11"/>
        <v/>
      </c>
      <c r="HC32" s="58"/>
      <c r="HD32" s="50"/>
      <c r="HE32" s="60"/>
      <c r="HF32" s="60"/>
      <c r="HG32" s="162"/>
      <c r="HH32" s="48"/>
      <c r="HI32" s="66"/>
      <c r="HJ32" s="123" t="str">
        <f t="shared" si="3"/>
        <v/>
      </c>
      <c r="HK32" s="59"/>
      <c r="HL32" s="162"/>
      <c r="HM32" s="70" t="str">
        <f t="shared" si="12"/>
        <v/>
      </c>
      <c r="HN32" s="59"/>
      <c r="HO32" s="58"/>
      <c r="HP32" s="123"/>
      <c r="HQ32" s="59"/>
      <c r="HR32" s="59"/>
      <c r="HS32" s="137"/>
      <c r="HT32" s="183"/>
      <c r="HU32" s="60"/>
      <c r="HV32" s="60"/>
      <c r="HW32" s="148"/>
      <c r="HX32" s="185"/>
      <c r="HY32" s="60"/>
      <c r="HZ32" s="60"/>
      <c r="IA32" s="60"/>
      <c r="IB32" s="59"/>
      <c r="IC32" s="71"/>
      <c r="ID32" s="186"/>
      <c r="IE32" s="185"/>
      <c r="IF32" s="185"/>
      <c r="IG32" s="59"/>
      <c r="IH32" s="57"/>
      <c r="II32" s="183"/>
      <c r="IJ32" s="183"/>
      <c r="IK32" s="129"/>
      <c r="IL32" s="183"/>
      <c r="IM32" s="183"/>
      <c r="IN32" s="183"/>
      <c r="IO32" s="129"/>
      <c r="IP32" s="183"/>
      <c r="IQ32" s="183"/>
      <c r="IR32" s="129"/>
      <c r="IS32" s="183"/>
      <c r="IT32" s="183"/>
      <c r="IU32" s="57"/>
      <c r="IV32" s="183"/>
      <c r="IW32" s="183"/>
      <c r="IX32" s="183"/>
      <c r="IY32" s="183"/>
      <c r="IZ32" s="183"/>
      <c r="JA32" s="59"/>
      <c r="JB32" s="57"/>
      <c r="JC32" s="183"/>
      <c r="JD32" s="183"/>
      <c r="JE32" s="162"/>
      <c r="JF32" s="75"/>
      <c r="JG32" s="183"/>
      <c r="JH32" s="183"/>
      <c r="JI32" s="183"/>
      <c r="JJ32" s="183"/>
      <c r="JK32" s="183"/>
      <c r="JL32" s="183"/>
      <c r="JM32" s="74" t="str">
        <f t="shared" si="15"/>
        <v/>
      </c>
      <c r="JN32" s="60" t="s">
        <v>519</v>
      </c>
      <c r="JO32" s="162"/>
      <c r="JP32" s="50"/>
      <c r="JQ32" s="59"/>
      <c r="JR32" s="59"/>
      <c r="JS32" s="59"/>
      <c r="JT32" s="48"/>
      <c r="JU32" s="59"/>
      <c r="JV32" s="59"/>
      <c r="JW32" s="59"/>
      <c r="JX32" s="59"/>
      <c r="JY32" s="128"/>
      <c r="JZ32" s="162"/>
      <c r="KA32" s="48"/>
      <c r="KB32" s="59"/>
      <c r="KC32" s="50"/>
      <c r="KD32" s="67"/>
      <c r="KE32" s="67"/>
      <c r="KF32" s="67"/>
      <c r="KG32" s="67"/>
      <c r="KH32" s="67"/>
      <c r="KI32" s="67"/>
      <c r="KJ32" s="67"/>
      <c r="KK32" s="67"/>
      <c r="KL32" s="48"/>
      <c r="KM32" s="67"/>
      <c r="KN32" s="67"/>
      <c r="KO32" s="67"/>
      <c r="KP32" s="67"/>
      <c r="KQ32" s="67"/>
      <c r="KR32" s="67"/>
      <c r="KS32" s="67"/>
      <c r="KT32" s="67"/>
      <c r="KU32" s="50"/>
      <c r="KV32" s="67"/>
      <c r="KW32" s="67"/>
      <c r="KX32" s="47"/>
      <c r="KY32" s="46"/>
      <c r="KZ32" s="46"/>
      <c r="LA32" s="45"/>
      <c r="LB32" s="98" t="s">
        <v>362</v>
      </c>
    </row>
    <row r="33" spans="1:314" x14ac:dyDescent="0.3">
      <c r="A33" s="99"/>
      <c r="B33" s="63" t="str">
        <f t="shared" si="5"/>
        <v/>
      </c>
      <c r="C33" s="59"/>
      <c r="D33" s="60"/>
      <c r="E33" s="60"/>
      <c r="F33" s="60"/>
      <c r="G33" s="60"/>
      <c r="H33" s="58"/>
      <c r="I33" s="62"/>
      <c r="J33" s="61"/>
      <c r="K33" s="59"/>
      <c r="L33" s="59"/>
      <c r="M33" s="59"/>
      <c r="N33" s="59"/>
      <c r="O33" s="59"/>
      <c r="P33" s="59"/>
      <c r="Q33" s="59"/>
      <c r="R33" s="59"/>
      <c r="S33" s="59"/>
      <c r="T33" s="59"/>
      <c r="U33" s="59"/>
      <c r="V33" s="59"/>
      <c r="W33" s="59"/>
      <c r="X33" s="48"/>
      <c r="Y33" s="59"/>
      <c r="Z33" s="59"/>
      <c r="AA33" s="59"/>
      <c r="AB33" s="50"/>
      <c r="AC33" s="60"/>
      <c r="AD33" s="59"/>
      <c r="AE33" s="59"/>
      <c r="AF33" s="48"/>
      <c r="AG33" s="60"/>
      <c r="AH33" s="70" t="str">
        <f t="shared" si="0"/>
        <v/>
      </c>
      <c r="AI33" s="60"/>
      <c r="AJ33" s="60"/>
      <c r="AK33" s="60"/>
      <c r="AL33" s="48"/>
      <c r="AM33" s="60"/>
      <c r="AN33" s="60"/>
      <c r="AO33" s="60"/>
      <c r="AP33" s="60"/>
      <c r="AQ33" s="60"/>
      <c r="AR33" s="60"/>
      <c r="AS33" s="162"/>
      <c r="AT33" s="48"/>
      <c r="AU33" s="59"/>
      <c r="AV33" s="59"/>
      <c r="AW33" s="59"/>
      <c r="AX33" s="59"/>
      <c r="AY33" s="59"/>
      <c r="AZ33" s="59"/>
      <c r="BA33" s="59"/>
      <c r="BB33" s="59"/>
      <c r="BC33" s="59"/>
      <c r="BD33" s="59"/>
      <c r="BE33" s="59"/>
      <c r="BF33" s="59"/>
      <c r="BG33" s="59"/>
      <c r="BH33" s="59"/>
      <c r="BI33" s="50"/>
      <c r="BJ33" s="59"/>
      <c r="BK33" s="59"/>
      <c r="BL33" s="59"/>
      <c r="BM33" s="59"/>
      <c r="BN33" s="59"/>
      <c r="BO33" s="59"/>
      <c r="BP33" s="59"/>
      <c r="BQ33" s="59"/>
      <c r="BR33" s="59"/>
      <c r="BS33" s="59"/>
      <c r="BT33" s="48"/>
      <c r="BU33" s="60"/>
      <c r="BV33" s="60"/>
      <c r="BW33" s="60"/>
      <c r="BX33" s="60"/>
      <c r="BY33" s="60"/>
      <c r="BZ33" s="60"/>
      <c r="CA33" s="60"/>
      <c r="CB33" s="51"/>
      <c r="CC33" s="60"/>
      <c r="CD33" s="60"/>
      <c r="CE33" s="60"/>
      <c r="CF33" s="60"/>
      <c r="CG33" s="60"/>
      <c r="CH33" s="73" t="str">
        <f t="shared" si="1"/>
        <v/>
      </c>
      <c r="CI33" s="71"/>
      <c r="CJ33" s="203" t="s">
        <v>521</v>
      </c>
      <c r="CK33" s="50"/>
      <c r="CL33" s="49"/>
      <c r="CM33" s="59"/>
      <c r="CN33" s="59"/>
      <c r="CO33" s="59"/>
      <c r="CP33" s="48"/>
      <c r="CQ33" s="59"/>
      <c r="CR33" s="59"/>
      <c r="CS33" s="59"/>
      <c r="CT33" s="50"/>
      <c r="CU33" s="59">
        <v>1</v>
      </c>
      <c r="CV33" s="59">
        <v>2</v>
      </c>
      <c r="CW33" s="59">
        <v>3</v>
      </c>
      <c r="CX33" s="48"/>
      <c r="CY33" s="59"/>
      <c r="CZ33" s="59"/>
      <c r="DA33" s="59"/>
      <c r="DB33" s="50"/>
      <c r="DC33" s="59"/>
      <c r="DD33" s="59"/>
      <c r="DE33" s="59"/>
      <c r="DF33" s="48"/>
      <c r="DG33" s="59"/>
      <c r="DH33" s="59"/>
      <c r="DI33" s="59"/>
      <c r="DJ33" s="50"/>
      <c r="DK33" s="59"/>
      <c r="DL33" s="59"/>
      <c r="DM33" s="59"/>
      <c r="DN33" s="48"/>
      <c r="DO33" s="59"/>
      <c r="DP33" s="59"/>
      <c r="DQ33" s="59"/>
      <c r="DR33" s="50"/>
      <c r="DS33" s="59"/>
      <c r="DT33" s="59"/>
      <c r="DU33" s="59"/>
      <c r="DV33" s="48"/>
      <c r="DW33" s="59"/>
      <c r="DX33" s="59"/>
      <c r="DY33" s="59"/>
      <c r="DZ33" s="70" t="str">
        <f t="shared" si="2"/>
        <v/>
      </c>
      <c r="EA33" s="60"/>
      <c r="EB33" s="123" t="str">
        <f t="shared" si="6"/>
        <v/>
      </c>
      <c r="EC33" s="59"/>
      <c r="ED33" s="59"/>
      <c r="EE33" s="59"/>
      <c r="EF33" s="59"/>
      <c r="EG33" s="59"/>
      <c r="EH33" s="70" t="str">
        <f t="shared" si="7"/>
        <v/>
      </c>
      <c r="EI33" s="60"/>
      <c r="EJ33" s="205" t="s">
        <v>521</v>
      </c>
      <c r="EK33" s="258">
        <f t="shared" si="8"/>
        <v>0</v>
      </c>
      <c r="EL33" s="64"/>
      <c r="EM33" s="64"/>
      <c r="EN33" s="64"/>
      <c r="EO33" s="64"/>
      <c r="EP33" s="52">
        <f t="shared" si="16"/>
        <v>0</v>
      </c>
      <c r="EQ33" s="64"/>
      <c r="ER33" s="64"/>
      <c r="ES33" s="64"/>
      <c r="ET33" s="64"/>
      <c r="EU33" s="53">
        <f t="shared" si="17"/>
        <v>0</v>
      </c>
      <c r="EV33" s="64"/>
      <c r="EW33" s="64"/>
      <c r="EX33" s="64"/>
      <c r="EY33" s="64"/>
      <c r="EZ33" s="52">
        <f t="shared" si="18"/>
        <v>0</v>
      </c>
      <c r="FA33" s="64"/>
      <c r="FB33" s="64"/>
      <c r="FC33" s="64"/>
      <c r="FD33" s="64"/>
      <c r="FE33" s="53">
        <f>SUM(FF33:FI33)</f>
        <v>0</v>
      </c>
      <c r="FF33" s="64"/>
      <c r="FG33" s="64"/>
      <c r="FH33" s="64"/>
      <c r="FI33" s="64"/>
      <c r="FJ33" s="182">
        <f t="shared" si="20"/>
        <v>0</v>
      </c>
      <c r="FK33" s="64"/>
      <c r="FL33" s="64"/>
      <c r="FM33" s="64"/>
      <c r="FN33" s="64"/>
      <c r="FO33" s="74" t="str">
        <f t="shared" si="10"/>
        <v/>
      </c>
      <c r="FP33" s="57"/>
      <c r="FQ33" s="206" t="s">
        <v>521</v>
      </c>
      <c r="FR33" s="50"/>
      <c r="FS33" s="59"/>
      <c r="FT33" s="59"/>
      <c r="FU33" s="48"/>
      <c r="FV33" s="60"/>
      <c r="FW33" s="65"/>
      <c r="FX33" s="65"/>
      <c r="FY33" s="60"/>
      <c r="FZ33" s="60"/>
      <c r="GA33" s="60"/>
      <c r="GB33" s="50"/>
      <c r="GC33" s="66"/>
      <c r="GD33" s="66"/>
      <c r="GE33" s="66"/>
      <c r="GF33" s="66"/>
      <c r="GG33" s="66"/>
      <c r="GH33" s="50"/>
      <c r="GI33" s="59"/>
      <c r="GJ33" s="59"/>
      <c r="GK33" s="59"/>
      <c r="GL33" s="59"/>
      <c r="GM33" s="57"/>
      <c r="GN33" s="146"/>
      <c r="GO33" s="72"/>
      <c r="GP33" s="72"/>
      <c r="GQ33" s="50"/>
      <c r="GR33" s="72"/>
      <c r="GS33" s="72"/>
      <c r="GT33" s="146"/>
      <c r="GU33" s="59"/>
      <c r="GV33" s="59"/>
      <c r="GW33" s="59"/>
      <c r="GX33" s="59"/>
      <c r="GY33" s="50"/>
      <c r="GZ33" s="66"/>
      <c r="HA33" s="66"/>
      <c r="HB33" s="74" t="str">
        <f t="shared" si="11"/>
        <v/>
      </c>
      <c r="HC33" s="58"/>
      <c r="HD33" s="50"/>
      <c r="HE33" s="60"/>
      <c r="HF33" s="60"/>
      <c r="HG33" s="162"/>
      <c r="HH33" s="48"/>
      <c r="HI33" s="66"/>
      <c r="HJ33" s="123" t="str">
        <f t="shared" si="3"/>
        <v/>
      </c>
      <c r="HK33" s="59"/>
      <c r="HL33" s="162"/>
      <c r="HM33" s="70" t="str">
        <f t="shared" si="12"/>
        <v/>
      </c>
      <c r="HN33" s="59"/>
      <c r="HO33" s="58"/>
      <c r="HP33" s="123" t="str">
        <f t="shared" si="13"/>
        <v/>
      </c>
      <c r="HQ33" s="59"/>
      <c r="HR33" s="59"/>
      <c r="HS33" s="137"/>
      <c r="HT33" s="183"/>
      <c r="HU33" s="60"/>
      <c r="HV33" s="184"/>
      <c r="HW33" s="148"/>
      <c r="HX33" s="185"/>
      <c r="HY33" s="60"/>
      <c r="HZ33" s="60"/>
      <c r="IA33" s="60"/>
      <c r="IB33" s="59"/>
      <c r="IC33" s="71"/>
      <c r="ID33" s="186"/>
      <c r="IE33" s="185"/>
      <c r="IF33" s="185"/>
      <c r="IG33" s="59"/>
      <c r="IH33" s="57"/>
      <c r="II33" s="183"/>
      <c r="IJ33" s="183"/>
      <c r="IK33" s="129"/>
      <c r="IL33" s="183"/>
      <c r="IM33" s="183"/>
      <c r="IN33" s="183"/>
      <c r="IO33" s="129"/>
      <c r="IP33" s="183"/>
      <c r="IQ33" s="183"/>
      <c r="IR33" s="129"/>
      <c r="IS33" s="183"/>
      <c r="IT33" s="183"/>
      <c r="IU33" s="57"/>
      <c r="IV33" s="183"/>
      <c r="IW33" s="183"/>
      <c r="IX33" s="183"/>
      <c r="IY33" s="183"/>
      <c r="IZ33" s="183"/>
      <c r="JA33" s="59"/>
      <c r="JB33" s="57"/>
      <c r="JC33" s="183"/>
      <c r="JD33" s="183"/>
      <c r="JE33" s="162"/>
      <c r="JF33" s="75" t="str">
        <f t="shared" si="14"/>
        <v/>
      </c>
      <c r="JG33" s="183"/>
      <c r="JH33" s="183"/>
      <c r="JI33" s="183"/>
      <c r="JJ33" s="183"/>
      <c r="JK33" s="183"/>
      <c r="JL33" s="183"/>
      <c r="JM33" s="74" t="str">
        <f t="shared" si="15"/>
        <v/>
      </c>
      <c r="JN33" s="60" t="s">
        <v>519</v>
      </c>
      <c r="JO33" s="162"/>
      <c r="JP33" s="50"/>
      <c r="JQ33" s="59"/>
      <c r="JR33" s="59"/>
      <c r="JS33" s="59"/>
      <c r="JT33" s="48"/>
      <c r="JU33" s="59"/>
      <c r="JV33" s="59"/>
      <c r="JW33" s="59"/>
      <c r="JX33" s="59"/>
      <c r="JY33" s="128"/>
      <c r="JZ33" s="162"/>
      <c r="KA33" s="48"/>
      <c r="KB33" s="59"/>
      <c r="KC33" s="50"/>
      <c r="KD33" s="67"/>
      <c r="KE33" s="67"/>
      <c r="KF33" s="67"/>
      <c r="KG33" s="67"/>
      <c r="KH33" s="67"/>
      <c r="KI33" s="67"/>
      <c r="KJ33" s="67"/>
      <c r="KK33" s="67"/>
      <c r="KL33" s="48"/>
      <c r="KM33" s="67"/>
      <c r="KN33" s="67"/>
      <c r="KO33" s="67"/>
      <c r="KP33" s="67"/>
      <c r="KQ33" s="67"/>
      <c r="KR33" s="67"/>
      <c r="KS33" s="67"/>
      <c r="KT33" s="67"/>
      <c r="KU33" s="50"/>
      <c r="KV33" s="67"/>
      <c r="KW33" s="67"/>
      <c r="KX33" s="47">
        <f>P33+Q33</f>
        <v>0</v>
      </c>
      <c r="KY33" s="46"/>
      <c r="KZ33" s="46"/>
      <c r="LA33" s="45"/>
      <c r="LB33" s="98" t="s">
        <v>362</v>
      </c>
    </row>
    <row r="34" spans="1:314" s="247" customFormat="1" ht="58" customHeight="1" thickBot="1" x14ac:dyDescent="0.35">
      <c r="A34" s="222" t="str">
        <f>IF(A35=0,"",(IF(A35=1,CONCATENATE(A35," arena."),CONCATENATE(A35," arenaer"))))</f>
        <v/>
      </c>
      <c r="B34" s="223"/>
      <c r="C34" s="224"/>
      <c r="D34" s="224"/>
      <c r="E34" s="224"/>
      <c r="F34" s="224"/>
      <c r="G34" s="224"/>
      <c r="H34" s="224"/>
      <c r="I34" s="225"/>
      <c r="J34" s="226"/>
      <c r="K34" s="93">
        <f>SUM(K4:K33)</f>
        <v>0</v>
      </c>
      <c r="L34" s="93">
        <f t="shared" ref="L34:Y34" si="21">SUM(L4:L33)</f>
        <v>0</v>
      </c>
      <c r="M34" s="93">
        <f t="shared" si="21"/>
        <v>0</v>
      </c>
      <c r="N34" s="93">
        <f t="shared" si="21"/>
        <v>0</v>
      </c>
      <c r="O34" s="93">
        <f t="shared" si="21"/>
        <v>0</v>
      </c>
      <c r="P34" s="93">
        <f t="shared" si="21"/>
        <v>0</v>
      </c>
      <c r="Q34" s="93">
        <f t="shared" si="21"/>
        <v>0</v>
      </c>
      <c r="R34" s="93">
        <f t="shared" si="21"/>
        <v>0</v>
      </c>
      <c r="S34" s="93">
        <f t="shared" si="21"/>
        <v>0</v>
      </c>
      <c r="T34" s="93">
        <f t="shared" si="21"/>
        <v>0</v>
      </c>
      <c r="U34" s="93">
        <f t="shared" si="21"/>
        <v>0</v>
      </c>
      <c r="V34" s="93">
        <f t="shared" si="21"/>
        <v>0</v>
      </c>
      <c r="W34" s="93">
        <f t="shared" si="21"/>
        <v>0</v>
      </c>
      <c r="X34" s="91"/>
      <c r="Y34" s="112">
        <f t="shared" si="21"/>
        <v>0</v>
      </c>
      <c r="Z34" s="112">
        <f t="shared" ref="Z34" si="22">SUM(Z4:Z33)</f>
        <v>0</v>
      </c>
      <c r="AA34" s="112">
        <f t="shared" ref="AA34" si="23">SUM(AA4:AA33)</f>
        <v>0</v>
      </c>
      <c r="AB34" s="93"/>
      <c r="AC34" s="93">
        <f>COUNTIF(AC4:AC33,"Ja")</f>
        <v>0</v>
      </c>
      <c r="AD34" s="93">
        <f t="shared" ref="AD34" si="24">SUM(AD4:AD33)</f>
        <v>0</v>
      </c>
      <c r="AE34" s="93">
        <f t="shared" ref="AE34" si="25">SUM(AE4:AE33)</f>
        <v>0</v>
      </c>
      <c r="AF34" s="112"/>
      <c r="AG34" s="248">
        <f>COUNTIF(AG4:AG33,"Ja")</f>
        <v>0</v>
      </c>
      <c r="AH34" s="228"/>
      <c r="AI34" s="92">
        <f>COUNTIF(AI4:AI33,"Ja")</f>
        <v>0</v>
      </c>
      <c r="AJ34" s="229" t="str">
        <f>IF(A35=0,"",AJ35)</f>
        <v/>
      </c>
      <c r="AK34" s="93" t="str">
        <f>IF(A35=0,"",AK35)</f>
        <v/>
      </c>
      <c r="AL34" s="257" t="s">
        <v>521</v>
      </c>
      <c r="AM34" s="112">
        <f>SUM(AM4:AM33)</f>
        <v>0</v>
      </c>
      <c r="AN34" s="112">
        <f t="shared" ref="AN34:AR34" si="26">SUM(AN4:AN33)</f>
        <v>0</v>
      </c>
      <c r="AO34" s="112">
        <f t="shared" si="26"/>
        <v>0</v>
      </c>
      <c r="AP34" s="112">
        <f>SUM(AP4:AP33)</f>
        <v>0</v>
      </c>
      <c r="AQ34" s="112">
        <f t="shared" si="26"/>
        <v>0</v>
      </c>
      <c r="AR34" s="248">
        <f t="shared" si="26"/>
        <v>0</v>
      </c>
      <c r="AS34" s="225"/>
      <c r="AT34" s="91"/>
      <c r="AU34" s="112">
        <f>SUM(AU4:AU33)</f>
        <v>0</v>
      </c>
      <c r="AV34" s="112">
        <f t="shared" ref="AV34:BH34" si="27">SUM(AV4:AV33)</f>
        <v>0</v>
      </c>
      <c r="AW34" s="112">
        <f t="shared" si="27"/>
        <v>0</v>
      </c>
      <c r="AX34" s="112">
        <f t="shared" si="27"/>
        <v>0</v>
      </c>
      <c r="AY34" s="112">
        <f t="shared" si="27"/>
        <v>0</v>
      </c>
      <c r="AZ34" s="112">
        <f t="shared" si="27"/>
        <v>0</v>
      </c>
      <c r="BA34" s="112">
        <f t="shared" si="27"/>
        <v>0</v>
      </c>
      <c r="BB34" s="112">
        <f t="shared" si="27"/>
        <v>0</v>
      </c>
      <c r="BC34" s="112">
        <f t="shared" si="27"/>
        <v>0</v>
      </c>
      <c r="BD34" s="112">
        <f t="shared" si="27"/>
        <v>0</v>
      </c>
      <c r="BE34" s="112">
        <f t="shared" si="27"/>
        <v>0</v>
      </c>
      <c r="BF34" s="112">
        <f t="shared" si="27"/>
        <v>0</v>
      </c>
      <c r="BG34" s="112">
        <f t="shared" si="27"/>
        <v>0</v>
      </c>
      <c r="BH34" s="112">
        <f t="shared" si="27"/>
        <v>0</v>
      </c>
      <c r="BI34" s="93"/>
      <c r="BJ34" s="93">
        <f>SUM(BJ4:BJ33)</f>
        <v>0</v>
      </c>
      <c r="BK34" s="93">
        <f t="shared" ref="BK34:BQ34" si="28">SUM(BK4:BK33)</f>
        <v>0</v>
      </c>
      <c r="BL34" s="93">
        <f t="shared" si="28"/>
        <v>0</v>
      </c>
      <c r="BM34" s="93">
        <f t="shared" si="28"/>
        <v>0</v>
      </c>
      <c r="BN34" s="93">
        <f t="shared" si="28"/>
        <v>0</v>
      </c>
      <c r="BO34" s="93">
        <f t="shared" si="28"/>
        <v>0</v>
      </c>
      <c r="BP34" s="93">
        <f t="shared" si="28"/>
        <v>0</v>
      </c>
      <c r="BQ34" s="93">
        <f t="shared" si="28"/>
        <v>0</v>
      </c>
      <c r="BR34" s="93">
        <f>SUM(BR4:BR33)</f>
        <v>0</v>
      </c>
      <c r="BS34" s="93">
        <f>SUM(BS4:BS33)</f>
        <v>0</v>
      </c>
      <c r="BT34" s="112"/>
      <c r="BU34" s="112">
        <f t="shared" ref="BU34:CA34" si="29">SUM(BU4:BU33)</f>
        <v>0</v>
      </c>
      <c r="BV34" s="112">
        <f t="shared" si="29"/>
        <v>0</v>
      </c>
      <c r="BW34" s="112">
        <f t="shared" si="29"/>
        <v>0</v>
      </c>
      <c r="BX34" s="112">
        <f t="shared" si="29"/>
        <v>0</v>
      </c>
      <c r="BY34" s="112">
        <f t="shared" si="29"/>
        <v>0</v>
      </c>
      <c r="BZ34" s="112">
        <f t="shared" si="29"/>
        <v>0</v>
      </c>
      <c r="CA34" s="112">
        <f t="shared" si="29"/>
        <v>0</v>
      </c>
      <c r="CB34" s="93"/>
      <c r="CC34" s="93">
        <f>SUM(CC4:CC33)</f>
        <v>0</v>
      </c>
      <c r="CD34" s="93">
        <f t="shared" ref="CD34:CG34" si="30">SUM(CD4:CD33)</f>
        <v>0</v>
      </c>
      <c r="CE34" s="93">
        <f t="shared" si="30"/>
        <v>0</v>
      </c>
      <c r="CF34" s="93">
        <f t="shared" si="30"/>
        <v>0</v>
      </c>
      <c r="CG34" s="93">
        <f t="shared" si="30"/>
        <v>0</v>
      </c>
      <c r="CH34" s="91"/>
      <c r="CI34" s="249" t="str">
        <f>IF(A35=0,"",CI35)</f>
        <v/>
      </c>
      <c r="CJ34" s="225"/>
      <c r="CK34" s="92"/>
      <c r="CL34" s="93"/>
      <c r="CM34" s="93">
        <f>SUM(CM4:CM33)</f>
        <v>0</v>
      </c>
      <c r="CN34" s="93">
        <f>SUM(CN4:CN33)</f>
        <v>0</v>
      </c>
      <c r="CO34" s="230">
        <f>SUM(CO4:CO33)</f>
        <v>0</v>
      </c>
      <c r="CP34" s="112"/>
      <c r="CQ34" s="112">
        <f t="shared" ref="CQ34:DW34" si="31">SUM(CQ4:CQ33)</f>
        <v>0</v>
      </c>
      <c r="CR34" s="112">
        <f>SUM(CR4:CR33)</f>
        <v>0</v>
      </c>
      <c r="CS34" s="248">
        <f>SUM(CS4:CS33)</f>
        <v>0</v>
      </c>
      <c r="CT34" s="93"/>
      <c r="CU34" s="93">
        <f t="shared" si="31"/>
        <v>30</v>
      </c>
      <c r="CV34" s="230">
        <f>SUM(CV4:CV33)</f>
        <v>60</v>
      </c>
      <c r="CW34" s="93">
        <f>SUM(CW4:CW33)</f>
        <v>90</v>
      </c>
      <c r="CX34" s="112"/>
      <c r="CY34" s="112">
        <f t="shared" si="31"/>
        <v>0</v>
      </c>
      <c r="CZ34" s="112">
        <f>SUM(CZ4:CZ33)</f>
        <v>0</v>
      </c>
      <c r="DA34" s="248">
        <f>SUM(DA4:DA33)</f>
        <v>0</v>
      </c>
      <c r="DB34" s="93"/>
      <c r="DC34" s="93">
        <f t="shared" si="31"/>
        <v>0</v>
      </c>
      <c r="DD34" s="93">
        <f>SUM(DD4:DD33)</f>
        <v>0</v>
      </c>
      <c r="DE34" s="230">
        <f>SUM(DE4:DE33)</f>
        <v>0</v>
      </c>
      <c r="DF34" s="112"/>
      <c r="DG34" s="112">
        <f t="shared" si="31"/>
        <v>0</v>
      </c>
      <c r="DH34" s="112">
        <f>SUM(DH4:DH33)</f>
        <v>0</v>
      </c>
      <c r="DI34" s="248">
        <f>SUM(DI4:DI33)</f>
        <v>0</v>
      </c>
      <c r="DJ34" s="93"/>
      <c r="DK34" s="93">
        <f t="shared" si="31"/>
        <v>0</v>
      </c>
      <c r="DL34" s="93">
        <f>SUM(DL4:DL33)</f>
        <v>0</v>
      </c>
      <c r="DM34" s="230">
        <f>SUM(DM4:DM33)</f>
        <v>0</v>
      </c>
      <c r="DN34" s="112"/>
      <c r="DO34" s="112">
        <f t="shared" si="31"/>
        <v>0</v>
      </c>
      <c r="DP34" s="112">
        <f>SUM(DP4:DP33)</f>
        <v>0</v>
      </c>
      <c r="DQ34" s="248">
        <f>SUM(DQ4:DQ33)</f>
        <v>0</v>
      </c>
      <c r="DR34" s="93"/>
      <c r="DS34" s="93">
        <f t="shared" si="31"/>
        <v>0</v>
      </c>
      <c r="DT34" s="93">
        <f>SUM(DT4:DT33)</f>
        <v>0</v>
      </c>
      <c r="DU34" s="230">
        <f>SUM(DU4:DU33)</f>
        <v>0</v>
      </c>
      <c r="DV34" s="112"/>
      <c r="DW34" s="112">
        <f t="shared" si="31"/>
        <v>0</v>
      </c>
      <c r="DX34" s="112">
        <f t="shared" ref="DX34" si="32">SUM(DX4:DX33)</f>
        <v>0</v>
      </c>
      <c r="DY34" s="248">
        <f t="shared" ref="DY34" si="33">SUM(DY4:DY33)</f>
        <v>0</v>
      </c>
      <c r="DZ34" s="92"/>
      <c r="EA34" s="231" t="str">
        <f>IF(A35=0,"",EA35)</f>
        <v/>
      </c>
      <c r="EB34" s="91"/>
      <c r="EC34" s="112">
        <f t="shared" ref="EC34:EG34" si="34">SUM(EC4:EC33)</f>
        <v>0</v>
      </c>
      <c r="ED34" s="112">
        <f t="shared" si="34"/>
        <v>0</v>
      </c>
      <c r="EE34" s="112">
        <f t="shared" si="34"/>
        <v>0</v>
      </c>
      <c r="EF34" s="112">
        <f t="shared" si="34"/>
        <v>0</v>
      </c>
      <c r="EG34" s="112">
        <f t="shared" si="34"/>
        <v>0</v>
      </c>
      <c r="EH34" s="92"/>
      <c r="EI34" s="231" t="str">
        <f>IF(A35=0,"",EI35)</f>
        <v/>
      </c>
      <c r="EJ34" s="227"/>
      <c r="EK34" s="250">
        <f>IFERROR(SUM(EL34:EO34),"-")</f>
        <v>0</v>
      </c>
      <c r="EL34" s="250" t="str">
        <f>IFERROR((SUM(EL4*$K4,EL5*$K5,EL6*$K6,EL7*$K7,EL8*$K8,EL9*$K9,EL10*$K10,EL11*$K11,EL12*$K12,EL13*$K13,EL14*$K14,EL15*$K15,EL16*$K16,EL17*$K17,EL18*$K18,EL19*$K19,EL20*$K20,EL21*$K21,EL22*$K22,EL23*$K23,EL24*$K24,EL25*$K25,EL26*$K26,EL27*$K27,EL28*$K28,EL29*$K29,EL30*$K30,EL31*$K31,EL32*$K32,EL33*$K33)/$K34),"-")</f>
        <v>-</v>
      </c>
      <c r="EM34" s="250" t="str">
        <f>IFERROR((SUM(EM4*$K4,EM5*$K5,EM6*$K6,EM7*$K7,EM8*$K8,EM9*$K9,EM10*$K10,EM11*$K11,EM12*$K12,EM13*$K13,EM14*$K14,EM15*$K15,EM16*$K16,EM17*$K17,EM18*$K18,EM19*$K19,EM20*$K20,EM21*$K21,EM22*$K22,EM23*$K23,EM24*$K24,EM25*$K25,EM26*$K26,EM27*$K27,EM28*$K28,EM29*$K29,EM30*$K30,EM31*$K31,EM32*$K32,EM33*$K33)/$K34),"-")</f>
        <v>-</v>
      </c>
      <c r="EN34" s="250" t="str">
        <f>IFERROR((SUM(EN4*M4,EN5*M5,EN6*M6,EN7*M7,EN8*M8,EN9*M9,EN10*M10,EN11*M11,EN12*M12,EN13*M13,EN14*M14,EN15*M15,EN16*M16,EN17*M17,EN18*M18,EN19*M19,EN20*M20,EN21*M21,EN22*M22,EN23*M23,EN24*M24,EN25*M25,EN26*M26,EN27*M27,EN28*M28,EN29*M29,EN30*M30,EN31*M31,EN32*M32,EN33*M33)/M34),"-")</f>
        <v>-</v>
      </c>
      <c r="EO34" s="250" t="str">
        <f>IFERROR((SUM(EO4*N4,EO5*N5,EO6*N6,EO7*N7,EO8*N8,EO9*N9,EO10*N10,EO11*N11,EO12*N12,EO13*N13,EO14*N14,EO15*N15,EO16*N16,EO17*N17,EO18*N18,EO19*N19,EO20*N20,EO21*N21,EO22*N22,EO23*N23,EO24*N24,EO25*N25,EO26*N26,EO27*N27,EO28*N28,EO29*N29,EO30*N30,EO31*N31,EO32*N32,EO33*N33)/N34),"-")</f>
        <v>-</v>
      </c>
      <c r="EP34" s="232">
        <f>SUM(EQ34:ET34)</f>
        <v>0</v>
      </c>
      <c r="EQ34" s="232" t="str">
        <f>IFERROR((SUM(EQ4*$L4,EQ5*$L5,EQ6*$L6,EQ7*$L7,EQ8*$L8,EQ9*$L9,EQ10*$L10,EQ11*$L11,EQ12*$L12,EQ13*$L13,EQ14*$L14,EQ15*$L15,EQ16*$L16,EQ17*$L17,EQ18*$L18,EQ19*$L19,EQ20*$L20,EQ21*$L21,EQ22*$L22,EQ23*$L23,EQ24*$L24,EQ25*$L25,EQ26*$L26,,EQ27*$L27,EQ28*$L28,EQ29*$L29,EQ30*$L30,EQ31*$L31,EQ32*$L32,EQ33*$L33)/$L34),"-")</f>
        <v>-</v>
      </c>
      <c r="ER34" s="232" t="str">
        <f>IFERROR((SUM(ER4*$L4,ER5*$L5,ER6*$L6,ER7*$L7,ER8*$L8,ER9*$L9,ER10*$L10,ER11*$L11,ER12*$L12,ER13*$L13,ER14*$L14,ER15*$L15,ER16*$L16,ER17*$L17,ER18*$L18,ER19*$L19,ER20*$L20,ER21*$L21,ER22*$L22,ER23*$L23,ER24*$L24,ER25*$L25,ER26*$L26,,ER27*$L27,ER28*$L28,ER29*$L29,ER30*$L30,ER31*$L31,ER32*$L32,ER33*$L33)/$L34),"-")</f>
        <v>-</v>
      </c>
      <c r="ES34" s="232" t="str">
        <f>IFERROR((SUM(ES4*$L4,ES5*$L5,ES6*$L6,ES7*$L7,ES8*$L8,ES9*$L9,ES10*$L10,ES11*$L11,ES12*$L12,ES13*$L13,ES14*$L14,ES15*$L15,ES16*$L16,ES17*$L17,ES18*$L18,ES19*$L19,ES20*$L20,ES21*$L21,ES22*$L22,ES23*$L23,ES24*$L24,ES25*$L25,ES26*$L26,,ES27*$L27,ES28*$L28,ES29*$L29,ES30*$L30,ES31*$L31,ES32*$L32,ES33*$L33)/$L34),"-")</f>
        <v>-</v>
      </c>
      <c r="ET34" s="232" t="str">
        <f>IFERROR((SUM(ET4*$L4,ET5*$L5,ET6*$L6,ET7*$L7,ET8*$L8,ET9*$L9,ET10*$L10,ET11*$L11,ET12*$L12,ET13*$L13,ET14*$L14,ET15*$L15,ET16*$L16,ET17*$L17,ET18*$L18,ET19*$L19,ET20*$L20,ET21*$L21,ET22*$L22,ET23*$L23,ET24*$L24,ET25*$L25,ET26*$L26,,ET27*$L27,ET28*$L28,ET29*$L29,ET30*$L30,ET31*$L31,ET32*$L32,ET33*$L33)/$L34),"-")</f>
        <v>-</v>
      </c>
      <c r="EU34" s="250">
        <f>SUM(EV34:EY34)</f>
        <v>0</v>
      </c>
      <c r="EV34" s="250" t="str">
        <f>IFERROR((SUM(EV4*$M4,EV5*$M5,EV6*$M6,EV7*$M7,EV8*$M8,EV9*$M9,EV10*$M10,EV11*$M11,EV12*$M12,EV13*$M13,EV14*$M14,EV15*$M15,EV16*$M16,EV17*$M17,EV18*$M18,EV19*$M19,EV20*$M20,EV21*$M21,EV22*$M22,EV23*$M23,EV24*$M24,EV25*$M25,EV26*$M26,EV27*$M27,EV28*$M28,EV29*$M29,EV30*$M30,EV31*$M31,EV32*$M32,EV33*$M33)/$M34),"-")</f>
        <v>-</v>
      </c>
      <c r="EW34" s="250" t="str">
        <f t="shared" ref="EW34:EY34" si="35">IFERROR((SUM(EW4*$M4,EW5*$M5,EW6*$M6,EW7*$M7,EW8*$M8,EW9*$M9,EW10*$M10,EW11*$M11,EW12*$M12,EW13*$M13,EW14*$M14,EW15*$M15,EW16*$M16,EW17*$M17,EW18*$M18,EW19*$M19,EW20*$M20,EW21*$M21,EW22*$M22,EW23*$M23,EW24*$M24,EW25*$M25,EW26*$M26,EW27*$M27,EW28*$M28,EW29*$M29,EW30*$M30,EW31*$M31,EW32*$M32,EW33*$M33)/$M34),"-")</f>
        <v>-</v>
      </c>
      <c r="EX34" s="250" t="str">
        <f t="shared" si="35"/>
        <v>-</v>
      </c>
      <c r="EY34" s="250" t="str">
        <f t="shared" si="35"/>
        <v>-</v>
      </c>
      <c r="EZ34" s="233">
        <f>SUM(FA34:FD34)</f>
        <v>0</v>
      </c>
      <c r="FA34" s="232" t="str">
        <f>IFERROR((SUM(FA4*$N4,FA5*$N5,FA6*$N6,FA7*$N7,FA8*$N8,FA9*$N9,FA10*$N10,FA11*$N11,FA12*$N12,FA13*$N13,FA14*$N14,FA15*$N15,FA16*$N16,FA17*$N17,FA18*$N18,FA19*$N19,FA20*$N20,FA21*$N21,FA22*$N22,FA23*$N23,,FA24*$N24,,FA25*$N25,,FA26*$N26,,FA27*$N27,FA28*$N28,FA29*$N29,FA30*$N30,FA31*$N31,,FA32*$N32,FA33*$N33)/$N34),"-")</f>
        <v>-</v>
      </c>
      <c r="FB34" s="232" t="str">
        <f t="shared" ref="FB34:FD34" si="36">IFERROR((SUM(FB4*$N4,FB5*$N5,FB6*$N6,FB7*$N7,FB8*$N8,FB9*$N9,FB10*$N10,FB11*$N11,FB12*$N12,FB13*$N13,FB14*$N14,FB15*$N15,FB16*$N16,FB17*$N17,FB18*$N18,FB19*$N19,FB20*$N20,FB21*$N21,FB22*$N22,FB23*$N23,,FB24*$N24,,FB25*$N25,,FB26*$N26,,FB27*$N27,FB28*$N28,FB29*$N29,FB30*$N30,FB31*$N31,,FB32*$N32,FB33*$N33)/$N34),"-")</f>
        <v>-</v>
      </c>
      <c r="FC34" s="232" t="str">
        <f t="shared" si="36"/>
        <v>-</v>
      </c>
      <c r="FD34" s="232" t="str">
        <f t="shared" si="36"/>
        <v>-</v>
      </c>
      <c r="FE34" s="251">
        <f>SUM(FF34:FI34)</f>
        <v>0</v>
      </c>
      <c r="FF34" s="250" t="str">
        <f>IFERROR((SUM(FF4*$O4,FF5*$O5,FF6*$O6,FF7*$O7,FF8*$O8,FF9*$O9,FF10*$O10,FF11*$O11,FF12*$O12,FF13*$O13,FF14*$O14,FF15*$O15,FF16*$O16,FF17*$O17,FF18*$O18,FF19*$O19,FF20*$O20,FF21*$O21,FF22*$O22,FF23*$O23,,FF24*$O24,FF25*$O25,FF26*$O26,FF27*$O27,FF28*$O28,FF29*$O29,FF30*$O30,FF31*$O31,FF32*$O32,FF33*$O33)/$O34),"-")</f>
        <v>-</v>
      </c>
      <c r="FG34" s="250" t="str">
        <f>IFERROR((SUM(FG4*$O4,FG5*$O5,FG6*$O6,FG7*$O7,FG8*$O8,FG9*$O9,FG10*$O10,FG11*$O11,FG12*$O12,FG13*$O13,FG14*$O14,FG15*$O15,FG16*$O16,FG17*$O17,FG18*$O18,FG19*$O19,FG20*$O20,FG21*$O21,FG22*$O22,FG23*$O23,,FG24*$O24,FG25*$O25,FG26*$O26,FG27*$O27,FG28*$O28,FG29*$O29,FG30*$O30,FG31*$O31,FG32*$O32,FG33*$O33)/$O34),"-")</f>
        <v>-</v>
      </c>
      <c r="FH34" s="250" t="str">
        <f>IFERROR((SUM(FH4*$O4,FH5*$O5,FH6*$O6,FH7*$O7,FH8*$O8,FH9*$O9,FH10*$O10,FH11*$O11,FH12*$O12,FH13*$O13,FH14*$O14,FH15*$O15,FH16*$O16,FH17*$O17,FH18*$O18,FH19*$O19,FH20*$O20,FH21*$O21,FH22*$O22,FH23*$O23,,FH24*$O24,FH25*$O25,FH26*$O26,FH27*$O27,FH28*$O28,FH29*$O29,FH30*$O30,FH31*$O31,FH32*$O32,FH33*$O33)/$O34),"-")</f>
        <v>-</v>
      </c>
      <c r="FI34" s="250" t="str">
        <f>IFERROR((SUM(FI4*$O4,FI5*$O5,FI6*$O6,FI7*$O7,FI8*$O8,FI9*$O9,FI10*$O10,FI11*$O11,FI12*$O12,FI13*$O13,FI14*$O14,FI15*$O15,FI16*$O16,FI17*$O17,FI18*$O18,FI19*$O19,FI20*$O20,FI21*$O21,FI22*$O22,FI23*$O23,,FI24*$O24,FI25*$O25,FI26*$O26,FI27*$O27,FI28*$O28,FI29*$O29,FI30*$O30,FI31*$O31,FI32*$O32,FI33*$O33)/$O34),"-")</f>
        <v>-</v>
      </c>
      <c r="FJ34" s="233">
        <f>SUM(FK34:FN34)</f>
        <v>0</v>
      </c>
      <c r="FK34" s="232" t="str">
        <f>IFERROR((SUM(FK4*$KX4,FK5*$KX5,FK6*$KX6,FK7*$KX7,FK8*$KX8,FK9*$KX9,FK10*$KX10,FK11*$KX11,FK12*$KX12,FK13*$KX13,FK14*$KX14,FK15*$KX15,FK16*$KX16,FK17*$KX17,FK18*$KX18,FK19*$KX19,FK20*$KX20,FK21*$KX21,FK22*$KX22,FK23*$KX23,FK24*$KX24,FK25*$KX25,FK26*$KX26,FK27*$KX27,FK28*$KX28,FK29*$KX29,FK30*$KX30,FK31*$KX31,FK32*$KX32,FK33*$KX33)/$KX34),"-")</f>
        <v>-</v>
      </c>
      <c r="FL34" s="232" t="str">
        <f>IFERROR((SUM(FL4*$KX4,FL5*$KX5,FL6*$KX6,FL7*$KX7,FL8*$KX8,FL9*$KX9,FL10*$KX10,FL11*$KX11,FL12*$KX12,FL13*$KX13,FL14*$KX14,FL15*$KX15,FL16*$KX16,FL17*$KX17,FL18*$KX18,FL19*$KX19,FL20*$KX20,FL21*$KX21,FL22*$KX22,FL23*$KX23,FL24*$KX24,FL25*$KX25,FL26*$KX26,FL27*$KX27,FL28*$KX28,FL29*$KX29,FL30*$KX30,FL31*$KX31,FL32*$KX32,FL33*$KX33)/$KX34),"-")</f>
        <v>-</v>
      </c>
      <c r="FM34" s="232" t="str">
        <f>IFERROR((SUM(FM4*$KX4,FM5*$KX5,FM6*$KX6,FM7*$KX7,FM8*$KX8,FM9*$KX9,FM10*$KX10,FM11*$KX11,FM12*$KX12,FM13*$KX13,FM14*$KX14,FM15*$KX15,FM16*$KX16,FM17*$KX17,FM18*$KX18,FM19*$KX19,FM20*$KX20,FM21*$KX21,FM22*$KX22,FM23*$KX23,FM24*$KX24,FM25*$KX25,FM26*$KX26,FM27*$KX27,FM28*$KX28,FM29*$KX29,FM30*$KX30,FM31*$KX31,FM32*$KX32,FM33*$KX33)/$KX34),"-")</f>
        <v>-</v>
      </c>
      <c r="FN34" s="232" t="str">
        <f>IFERROR((SUM(FN4*$KX4,FN5*$KX5,FN6*$KX6,FN7*$KX7,FN8*$KX8,FN9*$KX9,FN10*$KX10,FN11*$KX11,FN12*$KX12,FN13*$KX13,FN14*$KX14,FN15*$KX15,FN16*$KX16,FN17*$KX17,FN18*$KX18,FN19*$KX19,FN20*$KX20,FN21*$KX21,FN22*$KX22,FN23*$KX23,FN24*$KX24,FN25*$KX25,FN26*$KX26,FN27*$KX27,FN28*$KX28,FN29*$KX29,FN30*$KX30,FN31*$KX31,FN32*$KX32,FN33*$KX33)/$KX34),"-")</f>
        <v>-</v>
      </c>
      <c r="FO34" s="91"/>
      <c r="FP34" s="249" t="str">
        <f>IF($A35=0,"",FP35)</f>
        <v/>
      </c>
      <c r="FQ34" s="234"/>
      <c r="FR34" s="92"/>
      <c r="FS34" s="93">
        <f>COUNTIF(FS4:FS33,"Ja")</f>
        <v>0</v>
      </c>
      <c r="FT34" s="230">
        <f>MAXA(FT4:FT33)</f>
        <v>0</v>
      </c>
      <c r="FU34" s="112"/>
      <c r="FV34" s="112">
        <f>COUNTIF(FV4:FV33,"Ja")</f>
        <v>0</v>
      </c>
      <c r="FW34" s="252" t="str">
        <f>IFERROR(AVERAGE(FW4:FW33),"-")</f>
        <v>-</v>
      </c>
      <c r="FX34" s="252" t="str">
        <f>IFERROR(AVERAGE(FX4:FX33),"-")</f>
        <v>-</v>
      </c>
      <c r="FY34" s="112">
        <f>COUNTIF(FY4:FY33,"Ja")</f>
        <v>0</v>
      </c>
      <c r="FZ34" s="112">
        <f>COUNTIF(FZ4:FZ33,"Ja")</f>
        <v>0</v>
      </c>
      <c r="GA34" s="112">
        <f>COUNTIF(GA4:GA33,"Ja")</f>
        <v>0</v>
      </c>
      <c r="GB34" s="93"/>
      <c r="GC34" s="93">
        <f>SUM(GC4:GC33)</f>
        <v>0</v>
      </c>
      <c r="GD34" s="93">
        <f t="shared" ref="GD34:GG34" si="37">SUM(GD4:GD33)</f>
        <v>0</v>
      </c>
      <c r="GE34" s="93">
        <f t="shared" si="37"/>
        <v>0</v>
      </c>
      <c r="GF34" s="93">
        <f t="shared" si="37"/>
        <v>0</v>
      </c>
      <c r="GG34" s="93">
        <f t="shared" si="37"/>
        <v>0</v>
      </c>
      <c r="GH34" s="93"/>
      <c r="GI34" s="93">
        <f>COUNTIF(GI4:GI33,"Ja")</f>
        <v>0</v>
      </c>
      <c r="GJ34" s="93">
        <f>COUNTIF(GJ4:GJ33,"Ja")</f>
        <v>0</v>
      </c>
      <c r="GK34" s="93">
        <f>COUNTIF(GK4:GK33,"Ja")</f>
        <v>0</v>
      </c>
      <c r="GL34" s="93">
        <f>COUNTIF(GL4:GL33,"Ja")</f>
        <v>0</v>
      </c>
      <c r="GM34" s="230">
        <f>COUNTIF(GM4:GM33,"Ja")</f>
        <v>0</v>
      </c>
      <c r="GN34" s="91"/>
      <c r="GO34" s="112">
        <f>SUM(GO4:GO33)</f>
        <v>0</v>
      </c>
      <c r="GP34" s="112">
        <f>SUM(GP4:GP33)</f>
        <v>0</v>
      </c>
      <c r="GQ34" s="93"/>
      <c r="GR34" s="93">
        <f>SUM(GR4:GR33)</f>
        <v>0</v>
      </c>
      <c r="GS34" s="93">
        <f>SUM(GS4:GS33)</f>
        <v>0</v>
      </c>
      <c r="GT34" s="112"/>
      <c r="GU34" s="112">
        <f t="shared" ref="GU34:GX34" si="38">SUM(GU4:GU33)</f>
        <v>0</v>
      </c>
      <c r="GV34" s="112">
        <f t="shared" si="38"/>
        <v>0</v>
      </c>
      <c r="GW34" s="112">
        <f t="shared" si="38"/>
        <v>0</v>
      </c>
      <c r="GX34" s="112">
        <f t="shared" si="38"/>
        <v>0</v>
      </c>
      <c r="GY34" s="93"/>
      <c r="GZ34" s="93">
        <f t="shared" ref="GZ34:HA34" si="39">SUM(GZ4:GZ33)</f>
        <v>0</v>
      </c>
      <c r="HA34" s="93">
        <f t="shared" si="39"/>
        <v>0</v>
      </c>
      <c r="HB34" s="91"/>
      <c r="HC34" s="249" t="str">
        <f>IF($A35=0,"",HC35)</f>
        <v/>
      </c>
      <c r="HD34" s="93"/>
      <c r="HE34" s="93">
        <f>COUNTIF(HE4:HE33,"Ja")</f>
        <v>0</v>
      </c>
      <c r="HF34" s="230">
        <f>COUNTIF(HF4:HF33,"Ja")</f>
        <v>0</v>
      </c>
      <c r="HG34" s="225"/>
      <c r="HH34" s="112"/>
      <c r="HI34" s="112">
        <f>SUM(HI4:HI33)</f>
        <v>0</v>
      </c>
      <c r="HJ34" s="112"/>
      <c r="HK34" s="249" t="str">
        <f>IF(A35=0,"",HK35)</f>
        <v/>
      </c>
      <c r="HL34" s="225"/>
      <c r="HM34" s="92"/>
      <c r="HN34" s="93">
        <f>COUNTIF(HN4:HN33,"Ja")</f>
        <v>0</v>
      </c>
      <c r="HO34" s="235" t="str">
        <f>IF($A35=0,"",HO35)</f>
        <v/>
      </c>
      <c r="HP34" s="112"/>
      <c r="HQ34" s="112">
        <f>SUM(HQ4:HQ33)</f>
        <v>0</v>
      </c>
      <c r="HR34" s="248">
        <f t="shared" ref="HR34" si="40">SUM(HR4:HR33)</f>
        <v>0</v>
      </c>
      <c r="HS34" s="236"/>
      <c r="HT34" s="237">
        <f>COUNTIF(HT4:HT33,"Ja")</f>
        <v>0</v>
      </c>
      <c r="HU34" s="93">
        <f t="shared" ref="HU34:HV34" si="41">COUNTIF(HU4:HU33,"Ja")</f>
        <v>0</v>
      </c>
      <c r="HV34" s="93">
        <f t="shared" si="41"/>
        <v>0</v>
      </c>
      <c r="HW34" s="238">
        <f>SUM(HW4:HW33)</f>
        <v>0</v>
      </c>
      <c r="HX34" s="253">
        <f>COUNTIF(HX4:HX33,"Ja")</f>
        <v>0</v>
      </c>
      <c r="HY34" s="112">
        <f t="shared" ref="HY34:ID34" si="42">COUNTIF(HY4:HY33,"Ja")</f>
        <v>0</v>
      </c>
      <c r="HZ34" s="112">
        <f t="shared" si="42"/>
        <v>0</v>
      </c>
      <c r="IA34" s="112">
        <f t="shared" si="42"/>
        <v>0</v>
      </c>
      <c r="IB34" s="112">
        <f t="shared" si="42"/>
        <v>0</v>
      </c>
      <c r="IC34" s="112">
        <f t="shared" si="42"/>
        <v>0</v>
      </c>
      <c r="ID34" s="254">
        <f t="shared" si="42"/>
        <v>0</v>
      </c>
      <c r="IE34" s="236">
        <f>COUNTIF(IE4:IE33,"Ja")</f>
        <v>0</v>
      </c>
      <c r="IF34" s="93">
        <f>COUNTIF(IF4:IF33,"Ja")</f>
        <v>0</v>
      </c>
      <c r="IG34" s="93">
        <f>SUM(IG4:IG33)</f>
        <v>0</v>
      </c>
      <c r="IH34" s="230">
        <f>SUM(IH4:IH33)</f>
        <v>0</v>
      </c>
      <c r="II34" s="253">
        <f t="shared" ref="II34:IJ34" si="43">COUNTIF(II4:II33,"Ja")</f>
        <v>0</v>
      </c>
      <c r="IJ34" s="112">
        <f t="shared" si="43"/>
        <v>0</v>
      </c>
      <c r="IK34" s="254">
        <f>SUM(IK4:IK33)</f>
        <v>0</v>
      </c>
      <c r="IL34" s="237">
        <f t="shared" ref="IL34" si="44">COUNTIF(IL4:IL33,"Ja")</f>
        <v>0</v>
      </c>
      <c r="IM34" s="93">
        <f t="shared" ref="IM34" si="45">COUNTIF(IM4:IM33,"Ja")</f>
        <v>0</v>
      </c>
      <c r="IN34" s="93">
        <f t="shared" ref="IN34" si="46">COUNTIF(IN4:IN33,"Ja")</f>
        <v>0</v>
      </c>
      <c r="IO34" s="238">
        <f>SUM(IO4:IO33)</f>
        <v>0</v>
      </c>
      <c r="IP34" s="255">
        <f>COUNTIF(IP4:IP33,"Ja")</f>
        <v>0</v>
      </c>
      <c r="IQ34" s="112">
        <f>COUNTIF(IQ4:IQ33,"Ja")</f>
        <v>0</v>
      </c>
      <c r="IR34" s="254">
        <f>SUM(IR4:IR33)</f>
        <v>0</v>
      </c>
      <c r="IS34" s="239">
        <f>COUNTIF(IS4:IS33,"Ja")</f>
        <v>0</v>
      </c>
      <c r="IT34" s="240">
        <f>COUNTIF(IT4:IT33,"Ja")</f>
        <v>0</v>
      </c>
      <c r="IU34" s="241">
        <f>SUM(IU4:IU33)</f>
        <v>0</v>
      </c>
      <c r="IV34" s="253">
        <f>COUNTIF(IV4:IV33,"Ja")</f>
        <v>0</v>
      </c>
      <c r="IW34" s="112">
        <f t="shared" ref="IW34:IZ34" si="47">COUNTIF(IW4:IW33,"Ja")</f>
        <v>0</v>
      </c>
      <c r="IX34" s="112">
        <f t="shared" si="47"/>
        <v>0</v>
      </c>
      <c r="IY34" s="112">
        <f t="shared" si="47"/>
        <v>0</v>
      </c>
      <c r="IZ34" s="112">
        <f t="shared" si="47"/>
        <v>0</v>
      </c>
      <c r="JA34" s="112">
        <f>SUM(JA4:JA33)</f>
        <v>0</v>
      </c>
      <c r="JB34" s="248">
        <f>SUM(JB4:JB33)</f>
        <v>0</v>
      </c>
      <c r="JC34" s="242">
        <f>COUNTIF(JC4:JC33,"Ja")</f>
        <v>0</v>
      </c>
      <c r="JD34" s="238">
        <f>COUNTIF(JD4:JD33,"Ja")</f>
        <v>0</v>
      </c>
      <c r="JE34" s="225"/>
      <c r="JF34" s="93"/>
      <c r="JG34" s="243">
        <f t="shared" ref="JG34:JL34" si="48">COUNTIF(JG4:JG33,"Ja")</f>
        <v>0</v>
      </c>
      <c r="JH34" s="238">
        <f t="shared" si="48"/>
        <v>0</v>
      </c>
      <c r="JI34" s="238">
        <f t="shared" si="48"/>
        <v>0</v>
      </c>
      <c r="JJ34" s="238">
        <f t="shared" si="48"/>
        <v>0</v>
      </c>
      <c r="JK34" s="238">
        <f t="shared" si="48"/>
        <v>0</v>
      </c>
      <c r="JL34" s="238">
        <f t="shared" si="48"/>
        <v>0</v>
      </c>
      <c r="JM34" s="91"/>
      <c r="JN34" s="249" t="str">
        <f>IF(A35=0,"",JN35)</f>
        <v/>
      </c>
      <c r="JO34" s="225"/>
      <c r="JP34" s="93"/>
      <c r="JQ34" s="93">
        <f>SUM(JQ4:JQ33)</f>
        <v>0</v>
      </c>
      <c r="JR34" s="93">
        <f t="shared" ref="JR34:JS34" si="49">SUM(JR4:JR33)</f>
        <v>0</v>
      </c>
      <c r="JS34" s="93">
        <f t="shared" si="49"/>
        <v>0</v>
      </c>
      <c r="JT34" s="112"/>
      <c r="JU34" s="112">
        <f>SUM(JU4:JU33)</f>
        <v>0</v>
      </c>
      <c r="JV34" s="112">
        <f t="shared" ref="JV34:JX34" si="50">SUM(JV4:JV33)</f>
        <v>0</v>
      </c>
      <c r="JW34" s="112">
        <f t="shared" si="50"/>
        <v>0</v>
      </c>
      <c r="JX34" s="248">
        <f t="shared" si="50"/>
        <v>0</v>
      </c>
      <c r="JY34" s="112">
        <f t="shared" ref="JY34" si="51">SUM(JY4:JY33)</f>
        <v>0</v>
      </c>
      <c r="JZ34" s="225"/>
      <c r="KA34" s="112"/>
      <c r="KB34" s="112">
        <f>SUM(KB4:KB33)</f>
        <v>0</v>
      </c>
      <c r="KC34" s="92"/>
      <c r="KD34" s="244">
        <f>SUM(KD4:KD33)</f>
        <v>0</v>
      </c>
      <c r="KE34" s="244">
        <f t="shared" ref="KE34:KK34" si="52">SUM(KE4:KE33)</f>
        <v>0</v>
      </c>
      <c r="KF34" s="244">
        <f t="shared" si="52"/>
        <v>0</v>
      </c>
      <c r="KG34" s="244">
        <f t="shared" si="52"/>
        <v>0</v>
      </c>
      <c r="KH34" s="244">
        <f t="shared" si="52"/>
        <v>0</v>
      </c>
      <c r="KI34" s="244">
        <f t="shared" si="52"/>
        <v>0</v>
      </c>
      <c r="KJ34" s="244">
        <f t="shared" si="52"/>
        <v>0</v>
      </c>
      <c r="KK34" s="244">
        <f t="shared" si="52"/>
        <v>0</v>
      </c>
      <c r="KL34" s="112"/>
      <c r="KM34" s="256">
        <f t="shared" ref="KM34:KW34" si="53">SUM(KM4:KM33)</f>
        <v>0</v>
      </c>
      <c r="KN34" s="256">
        <f t="shared" si="53"/>
        <v>0</v>
      </c>
      <c r="KO34" s="256">
        <f t="shared" si="53"/>
        <v>0</v>
      </c>
      <c r="KP34" s="256">
        <f t="shared" si="53"/>
        <v>0</v>
      </c>
      <c r="KQ34" s="256">
        <f t="shared" si="53"/>
        <v>0</v>
      </c>
      <c r="KR34" s="256">
        <f t="shared" si="53"/>
        <v>0</v>
      </c>
      <c r="KS34" s="256">
        <f t="shared" si="53"/>
        <v>0</v>
      </c>
      <c r="KT34" s="256">
        <f t="shared" si="53"/>
        <v>0</v>
      </c>
      <c r="KU34" s="93"/>
      <c r="KV34" s="244">
        <f t="shared" si="53"/>
        <v>0</v>
      </c>
      <c r="KW34" s="244">
        <f t="shared" si="53"/>
        <v>0</v>
      </c>
      <c r="KX34" s="94">
        <f>SUM(KX4:KX33)</f>
        <v>0</v>
      </c>
      <c r="KY34" s="245"/>
      <c r="KZ34" s="245"/>
      <c r="LA34" s="246"/>
      <c r="LB34" s="259" t="s">
        <v>362</v>
      </c>
    </row>
    <row r="35" spans="1:314" s="181" customFormat="1" ht="18" customHeight="1" thickBot="1" x14ac:dyDescent="0.35">
      <c r="A35" s="84">
        <f>COUNTA(A4:A33)</f>
        <v>0</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174"/>
      <c r="AI35" s="47"/>
      <c r="AJ35" s="47" t="str">
        <f>CONCATENATE(AH4,"  ",AJ4,"            ",AH5,"  ",AJ5,"            ",AH6,"  ",AJ6,"            ",AH7,"  ",AJ7,"            ",AH8,"  ",AJ8,"            ",AH9,"  ",AJ9,"            ",AH10,"  ",AJ10,"            ",AH11,"  ",AJ11,"            ",AH12,"  ",AJ12,"            ",AH13,"  ",AJ13,"            ",AH14,"  ",AJ14,"            ",AH15,"  ",AJ15,"            ",AH16,"  ",AJ16,"            ",AH17,"  ",AJ17,"            ",AH18,"  ",AJ18,"            ",AH19,"  ",AJ19,"            ",AH20,"  ",AJ20,"            ",AH21,"  ",AJ21,"            ",AH22,"  ",AJ22,"            ",AH23,"  ",AJ23,"            ",AH28,"  ",AJ28,"            ",AH29,"  ",AJ29,"            ",AH30,"  ",AJ30,"            ",AH31,"  ",AJ31,"            ",AH33,"   ",AJ33)</f>
        <v xml:space="preserve">                                                                                                                                                                                                                                                                                                                                                   </v>
      </c>
      <c r="AK35" s="47" t="str">
        <f>CONCATENATE(AH4,"  ",AK4,"            ",AH5,"  ",AK5,"            ",AH6,"  ",AK6,"            ",AH7,"  ",AK7,"            ",AH8,"  ",AK8,"            ",AH9,"  ",AK9,"            ",AH10,"  ",AK10,"            ",AH11,"  ",AK11,"            ",AH12,"  ",AK12,"            ",AH13,"  ",AK13,"            ",AH14,"  ",AK14,"            ",AH15,"  ",AK15,"            ",AH16,"  ",AK16,"            ",AH17,"  ",AK17,"            ",AH18,"  ",AK18,"            ",AH19,"  ",AK19,"            ",AH20,"  ",AK20,"            ",AH21,"  ",AK21,"            ",AH22,"  ",AK22,"            ",AH23,"  ",AK23,"            ",AH28,"  ",AK28,"            ",AH29,"  ",AK29,"            ",AH30,"  ",AK30,"            ",AH31,"  ",AK31,"            ",AH33,"   ",AK33)</f>
        <v xml:space="preserve">                                                                                                                                                                                                                                                                                                                                                   </v>
      </c>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t="str">
        <f>CONCATENATE(CH4,"  ",CI4,"            ",CH5,"  ",CI5,"            ",CH6,"  ",CI6,"            ",CH7,"  ",CI7,"            ",CH8,"  ",CI8,"            ",CH9,"  ",CI9,"            ",CH10,"  ",CI10,"            ",CH11,"  ",CI11,"            ",CH12,"  ",CI12,"            ",CH13,"  ",CI13,"            ",CH14,"  ",CI14,"            ",CH15,"  ",CI15,"            ",CH16,"  ",CI16,"            ",CH17,"  ",CI17,"            ",CH18,"  ",CI18,"            ",CH19,"  ",CI19,"            ",CH20,"  ",CI20,"            ",CH21,"  ",CI21,"            ",CH22,"  ",CI22,"            ",CH23,"  ",CI23,"            ",CH28,"  ",CI28,"            ",CH29,"  ",CI29,"            ",CH30,"  ",CI30,"            ",CH31,"  ",CI31,"            ",CH33,"   ",CI33)</f>
        <v xml:space="preserve">                                                                                                                                                                                                                                                                                                                                                   </v>
      </c>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t="str">
        <f>CONCATENATE(DZ4,"  ",EA4,"            ",DZ5,"  ",EA5,"            ",DZ6,"  ",EA6,"            ",DZ7,"  ",EA7,"            ",DZ8,"  ",EA8,"            ",DZ9,"  ",EA9,"            ",DZ10,"  ",EA10,"            ",DZ11,"  ",EA11,"            ",DZ12,"  ",EA12,"            ",DZ13,"  ",EA13,"            ",DZ14,"  ",EA14,"            ",DZ15,"  ",EA15,"            ",DZ16,"  ",EA16,"            ",DZ17,"  ",EA17,"            ",DZ18,"  ",EA18,"            ",DZ19,"  ",EA19,"            ",DZ20,"  ",EA20,"            ",DZ21,"  ",EA21,"            ",DZ22,"  ",EA22,"            ",DZ23,"  ",EA23,"            ",DZ28,"  ",EA28,"            ",DZ29,"  ",EA29,"            ",DZ30,"  ",EA30,"            ",DZ31,"  ",EA31,"            ",DZ33,"   ",EA33)</f>
        <v xml:space="preserve">                                                                                                                                                                                                                                                                                                                                                   </v>
      </c>
      <c r="EB35" s="47"/>
      <c r="EC35" s="47"/>
      <c r="ED35" s="47"/>
      <c r="EE35" s="47"/>
      <c r="EF35" s="47"/>
      <c r="EG35" s="47"/>
      <c r="EH35" s="47"/>
      <c r="EI35" s="47" t="str">
        <f>CONCATENATE(EH4,"  ",EI4,"            ",EH5,"  ",EI5,"            ",EH6,"  ",EI6,"            ",EH7,"  ",EI7,"            ",EH8,"  ",EI8,"            ",EH9,"  ",EI9,"            ",EH10,"  ",EI10,"            ",EH11,"  ",EI11,"            ",EH12,"  ",EI12,"            ",EH13,"  ",EI13,"            ",EH14,"  ",EI14,"            ",EH15,"  ",EI15,"            ",EH16,"  ",EI16,"            ",EH17,"  ",EI17,"            ",EH18,"  ",EI18,"            ",EH19,"  ",EI19,"            ",EH20,"  ",EI20,"            ",EH21,"  ",EI21,"            ",EH22,"  ",EI22,"            ",EH23,"  ",EI23,"            ",EH28,"  ",EI28,"            ",EH29,"  ",EI29,"            ",EH30,"  ",EI30,"            ",EH31,"  ",EI31,"            ",EH33,"   ",EI33)</f>
        <v xml:space="preserve">                                                                                                                                                                                                                                                                                                                                                   </v>
      </c>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t="str">
        <f>CONCATENATE(FO4,"  ",FP4,"            ",FO5,"  ",FP5,"            ",FO6,"  ",FP6,"            ",FO7,"  ",FP7,"            ",FO8,"  ",FP8,"            ",FO9,"  ",FP9,"            ",FO10,"  ",FP10,"            ",FO11,"  ",FP11,"            ",FO12,"  ",FP12,"            ",FO13,"  ",FP13,"            ",FO14,"  ",FP14,"            ",FO15,"  ",FP15,"            ",FO16,"  ",FP16,"            ",FO17,"  ",FP17,"            ",FO18,"  ",FP18,"            ",FO19,"  ",FP19,"            ",FO20,"  ",FP20,"            ",FO21,"  ",FP21,"            ",FO22,"  ",FP22,"            ",FO23,"  ",FP23,"            ",FO28,"  ",FP28,"            ",FO29,"  ",FP29,"            ",FO30,"  ",FP30,"            ",FO31,"  ",FP31,"            ",FO33,"   ",FP33)</f>
        <v xml:space="preserve">                                                                                                                                                                                                                                                                                                                                                   </v>
      </c>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t="str">
        <f>CONCATENATE(HB4,"  ",HC4,"            ",HB5,"  ",HC5,"            ",HB6,"  ",HC6,"            ",HB7,"  ",HC7,"            ",HB8,"  ",HC8,"            ",HB9,"  ",HC9,"            ",HB10,"  ",HC10,"            ",HB11,"  ",HC11,"            ",HB12,"  ",HC12,"            ",HB13,"  ",HC13,"            ",HB14,"  ",HC14,"            ",HB15,"  ",HC15,"            ",HB16,"  ",HC16,"            ",HB17,"  ",HC17,"            ",HB18,"  ",HC18,"            ",HB19,"  ",HC19,"            ",HB20,"  ",HC20,"            ",HB21,"  ",HC21,"            ",HB22,"  ",HC22,"            ",HB23,"  ",HC23,"            ",HB28,"  ",HC28,"            ",HB29,"  ",HC29,"            ",HB30,"  ",HC30,"            ",HB31,"  ",HC31,"            ",HB33,"   ",HC33)</f>
        <v xml:space="preserve">                                                                                                                                                                                                                                                                                                                                                   </v>
      </c>
      <c r="HD35" s="47"/>
      <c r="HE35" s="47"/>
      <c r="HF35" s="47"/>
      <c r="HG35" s="47"/>
      <c r="HH35" s="47"/>
      <c r="HI35" s="47"/>
      <c r="HJ35" s="47"/>
      <c r="HK35" s="47" t="str">
        <f>CONCATENATE(HJ4,"  ",HK4,"            ",HJ5,"  ",HK5,"            ",HJ6,"  ",HK6,"            ",HJ7,"  ",HK7,"            ",HJ8,"  ",HK8,"            ",HJ9,"  ",HK9,"            ",HJ10,"  ",HK10,"            ",HJ11,"  ",HK11,"            ",HJ12,"  ",HK12,"            ",HJ13,"  ",HK13,"            ",HJ14,"  ",HK14,"            ",HJ15,"  ",HK15,"            ",HJ16,"  ",HK16,"            ",HJ17,"  ",HK17,"            ",HJ18,"  ",HK18,"            ",HJ19,"  ",HK19,"            ",HJ20,"  ",HK20,"            ",HJ21,"  ",HK21,"            ",HJ22,"  ",HK22,"            ",HJ23,"  ",HK23,"            ",HJ28,"  ",HK28,"            ",HJ29,"  ",HK29,"            ",HJ30,"  ",HK30,"            ",HJ31,"  ",HK31,"            ",HJ33,"   ",HK33)</f>
        <v xml:space="preserve">                                                                                                                                                                                                                                                                                                                                                   </v>
      </c>
      <c r="HL35" s="47"/>
      <c r="HM35" s="47"/>
      <c r="HN35" s="47"/>
      <c r="HO35" s="47" t="str">
        <f>CONCATENATE(HM4,"  ",HO4,"            ",HM5,"  ",HO5,"            ",HM6,"  ",HO6,"            ",HM7,"  ",HO7,"            ",HM8,"  ",HO8,"            ",HM9,"  ",HO9,"            ",HM10,"  ",HO10,"            ",HM11,"  ",HO11,"            ",HM12,"  ",HO12,"            ",HM13,"  ",HO13,"            ",HM14,"  ",HO14,"            ",HM15,"  ",HO15,"            ",HM16,"  ",HO16,"            ",HM17,"  ",HO17,"            ",HM18,"  ",HO18,"            ",HM19,"  ",HO19,"            ",HM20,"  ",HO20,"            ",HM21,"  ",HO21,"            ",HM22,"  ",HO22,"            ",HM23,"  ",HO23,"            ",HM28,"  ",HO28,"            ",HM29,"  ",HO29,"            ",HM30,"  ",HO30,"            ",HM31,"  ",HO31,"            ",HM33,"   ",HO33)</f>
        <v xml:space="preserve">                                                                                                                                                                                                                                                                                                                                                   </v>
      </c>
      <c r="HP35" s="47"/>
      <c r="HQ35" s="47"/>
      <c r="HR35" s="47"/>
      <c r="HS35" s="175"/>
      <c r="HT35" s="175"/>
      <c r="HU35" s="176"/>
      <c r="HV35" s="176"/>
      <c r="HW35" s="177"/>
      <c r="HX35" s="175"/>
      <c r="HY35" s="176"/>
      <c r="HZ35" s="176"/>
      <c r="IA35" s="176"/>
      <c r="IB35" s="176"/>
      <c r="IC35" s="176"/>
      <c r="ID35" s="177"/>
      <c r="IE35" s="176"/>
      <c r="IF35" s="176"/>
      <c r="IG35" s="176"/>
      <c r="IH35" s="176"/>
      <c r="II35" s="178"/>
      <c r="IJ35" s="176"/>
      <c r="IK35" s="177"/>
      <c r="IL35" s="178"/>
      <c r="IM35" s="176"/>
      <c r="IN35" s="176"/>
      <c r="IO35" s="177"/>
      <c r="IP35" s="178"/>
      <c r="IQ35" s="176"/>
      <c r="IR35" s="177"/>
      <c r="IS35" s="179"/>
      <c r="IT35" s="176"/>
      <c r="IU35" s="176"/>
      <c r="IV35" s="178"/>
      <c r="IW35" s="176"/>
      <c r="IX35" s="176"/>
      <c r="IY35" s="176"/>
      <c r="IZ35" s="176"/>
      <c r="JA35" s="176"/>
      <c r="JB35" s="176"/>
      <c r="JC35" s="178"/>
      <c r="JD35" s="177"/>
      <c r="JE35" s="47"/>
      <c r="JF35" s="47"/>
      <c r="JG35" s="47"/>
      <c r="JH35" s="177"/>
      <c r="JI35" s="177"/>
      <c r="JJ35" s="177"/>
      <c r="JK35" s="177"/>
      <c r="JL35" s="177"/>
      <c r="JM35" s="47"/>
      <c r="JN35" s="47" t="str">
        <f>CONCATENATE(JM4,"  ",JN4,"            ",JM5,"  ",JN5,"            ",JM6,"  ",JN6,"            ",JM7,"  ",JN7,"            ",JM8,"  ",JN8,"            ",JM9,"  ",JN9,"            ",JM10,"  ",JN10,"            ",JM11,"  ",JN11,"            ",JM12,"  ",JN12,"            ",JM13,"  ",JN13,"            ",JM14,"  ",JN14,"            ",JM15,"  ",JN15,"            ",JM16,"  ",JN16,"            ",JM17,"  ",JN17,"            ",JM18,"  ",JN18,"            ",JM19,"  ",JN19,"            ",JM20,"  ",JN20,"            ",JM21,"  ",JN21,"            ",JM22,"  ",JN22,"            ",JM23,"  ",JN23,"            ",JM28,"  ",JN28,"            ",JM29,"  ",JN29,"            ",JM30,"  ",JN30,"            ",JM31,"  ",JN31,"            ",JM33,"   ",JN33)</f>
        <v xml:space="preserve">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               Gi en vurdering av institusjonens arbeid med mangfold og inkludering.</v>
      </c>
      <c r="JO35" s="47"/>
      <c r="JP35" s="47"/>
      <c r="JQ35" s="47"/>
      <c r="JR35" s="47"/>
      <c r="JS35" s="47"/>
      <c r="JT35" s="47"/>
      <c r="JU35" s="47"/>
      <c r="JV35" s="47"/>
      <c r="JW35" s="47"/>
      <c r="JX35" s="47"/>
      <c r="JY35" s="47"/>
      <c r="JZ35" s="47"/>
      <c r="KA35" s="47"/>
      <c r="KB35" s="47"/>
      <c r="KC35" s="47"/>
      <c r="KD35" s="47"/>
      <c r="KE35" s="47"/>
      <c r="KF35" s="47"/>
      <c r="KG35" s="47"/>
      <c r="KH35" s="47"/>
      <c r="KI35" s="47"/>
      <c r="KJ35" s="47"/>
      <c r="KK35" s="47"/>
      <c r="KL35" s="47"/>
      <c r="KM35" s="47"/>
      <c r="KN35" s="47"/>
      <c r="KO35" s="47"/>
      <c r="KP35" s="47"/>
      <c r="KQ35" s="47"/>
      <c r="KR35" s="47"/>
      <c r="KS35" s="47"/>
      <c r="KT35" s="47"/>
      <c r="KU35" s="47"/>
      <c r="KV35" s="47"/>
      <c r="KW35" s="47"/>
      <c r="KX35" s="47"/>
      <c r="KY35" s="47"/>
      <c r="KZ35" s="47"/>
      <c r="LA35" s="180"/>
      <c r="LB35" s="98" t="s">
        <v>362</v>
      </c>
    </row>
    <row r="36" spans="1:314" x14ac:dyDescent="0.3">
      <c r="A36" s="69"/>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5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98" t="s">
        <v>362</v>
      </c>
    </row>
    <row r="37" spans="1:314" x14ac:dyDescent="0.3">
      <c r="A37" s="69"/>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5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98" t="s">
        <v>362</v>
      </c>
    </row>
    <row r="38" spans="1:314" x14ac:dyDescent="0.3">
      <c r="A38" s="69"/>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5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98" t="s">
        <v>362</v>
      </c>
    </row>
    <row r="39" spans="1:314" x14ac:dyDescent="0.3">
      <c r="A39" s="69"/>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5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98" t="s">
        <v>362</v>
      </c>
    </row>
    <row r="40" spans="1:314" x14ac:dyDescent="0.3">
      <c r="A40" s="69"/>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5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c r="IU40" s="45"/>
      <c r="IV40" s="45"/>
      <c r="IW40" s="45"/>
      <c r="IX40" s="45"/>
      <c r="IY40" s="45"/>
      <c r="IZ40" s="45"/>
      <c r="JA40" s="45"/>
      <c r="JB40" s="45"/>
      <c r="JC40" s="45"/>
      <c r="JD40" s="45"/>
      <c r="JE40" s="45"/>
      <c r="JF40" s="45"/>
      <c r="JG40" s="45"/>
      <c r="JH40" s="45"/>
      <c r="JI40" s="45"/>
      <c r="JJ40" s="45"/>
      <c r="JK40" s="45"/>
      <c r="JL40" s="45"/>
      <c r="JM40" s="45"/>
      <c r="JN40" s="45"/>
      <c r="JO40" s="45"/>
      <c r="JP40" s="45"/>
      <c r="JQ40" s="45"/>
      <c r="JR40" s="45"/>
      <c r="JS40" s="45"/>
      <c r="JT40" s="45"/>
      <c r="JU40" s="45"/>
      <c r="JV40" s="45"/>
      <c r="JW40" s="45"/>
      <c r="JX40" s="45"/>
      <c r="JY40" s="45"/>
      <c r="JZ40" s="45"/>
      <c r="KA40" s="45"/>
      <c r="KB40" s="45"/>
      <c r="KC40" s="45"/>
      <c r="KD40" s="45"/>
      <c r="KE40" s="45"/>
      <c r="KF40" s="45"/>
      <c r="KG40" s="45"/>
      <c r="KH40" s="45"/>
      <c r="KI40" s="45"/>
      <c r="KJ40" s="45"/>
      <c r="KK40" s="45"/>
      <c r="KL40" s="45"/>
      <c r="KM40" s="45"/>
      <c r="KN40" s="45"/>
      <c r="KO40" s="45"/>
      <c r="KP40" s="45"/>
      <c r="KQ40" s="45"/>
      <c r="KR40" s="45"/>
      <c r="KS40" s="45"/>
      <c r="KT40" s="45"/>
      <c r="KU40" s="45"/>
      <c r="KV40" s="45"/>
      <c r="KW40" s="45"/>
      <c r="KX40" s="45"/>
      <c r="KY40" s="45"/>
      <c r="KZ40" s="45"/>
      <c r="LA40" s="45"/>
      <c r="LB40" s="98" t="s">
        <v>362</v>
      </c>
    </row>
    <row r="41" spans="1:314" x14ac:dyDescent="0.3">
      <c r="A41" s="69"/>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5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c r="IU41" s="45"/>
      <c r="IV41" s="45"/>
      <c r="IW41" s="45"/>
      <c r="IX41" s="45"/>
      <c r="IY41" s="45"/>
      <c r="IZ41" s="45"/>
      <c r="JA41" s="45"/>
      <c r="JB41" s="45"/>
      <c r="JC41" s="45"/>
      <c r="JD41" s="45"/>
      <c r="JE41" s="45"/>
      <c r="JF41" s="45"/>
      <c r="JG41" s="45"/>
      <c r="JH41" s="45"/>
      <c r="JI41" s="45"/>
      <c r="JJ41" s="45"/>
      <c r="JK41" s="45"/>
      <c r="JL41" s="45"/>
      <c r="JM41" s="45"/>
      <c r="JN41" s="45"/>
      <c r="JO41" s="45"/>
      <c r="JP41" s="45"/>
      <c r="JQ41" s="45"/>
      <c r="JR41" s="45"/>
      <c r="JS41" s="45"/>
      <c r="JT41" s="45"/>
      <c r="JU41" s="45"/>
      <c r="JV41" s="45"/>
      <c r="JW41" s="45"/>
      <c r="JX41" s="45"/>
      <c r="JY41" s="45"/>
      <c r="JZ41" s="45"/>
      <c r="KA41" s="45"/>
      <c r="KB41" s="45"/>
      <c r="KC41" s="45"/>
      <c r="KD41" s="45"/>
      <c r="KE41" s="45"/>
      <c r="KF41" s="45"/>
      <c r="KG41" s="45"/>
      <c r="KH41" s="45"/>
      <c r="KI41" s="45"/>
      <c r="KJ41" s="45"/>
      <c r="KK41" s="45"/>
      <c r="KL41" s="45"/>
      <c r="KM41" s="45"/>
      <c r="KN41" s="45"/>
      <c r="KO41" s="45"/>
      <c r="KP41" s="45"/>
      <c r="KQ41" s="45"/>
      <c r="KR41" s="45"/>
      <c r="KS41" s="45"/>
      <c r="KT41" s="45"/>
      <c r="KU41" s="45"/>
      <c r="KV41" s="45"/>
      <c r="KW41" s="45"/>
      <c r="KX41" s="45"/>
      <c r="KY41" s="45"/>
      <c r="KZ41" s="45"/>
      <c r="LA41" s="45"/>
      <c r="LB41" s="98" t="s">
        <v>362</v>
      </c>
    </row>
    <row r="42" spans="1:314" x14ac:dyDescent="0.3">
      <c r="A42" s="69"/>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5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5"/>
      <c r="GQ42" s="45"/>
      <c r="GR42" s="45"/>
      <c r="GS42" s="45"/>
      <c r="GT42" s="45"/>
      <c r="GU42" s="45"/>
      <c r="GV42" s="45"/>
      <c r="GW42" s="45"/>
      <c r="GX42" s="45"/>
      <c r="GY42" s="45"/>
      <c r="GZ42" s="45"/>
      <c r="HA42" s="45"/>
      <c r="HB42" s="45"/>
      <c r="HC42" s="45"/>
      <c r="HD42" s="45"/>
      <c r="HE42" s="45"/>
      <c r="HF42" s="45"/>
      <c r="HG42" s="45"/>
      <c r="HH42" s="45"/>
      <c r="HI42" s="45"/>
      <c r="HJ42" s="45"/>
      <c r="HK42" s="45"/>
      <c r="HL42" s="45"/>
      <c r="HM42" s="45"/>
      <c r="HN42" s="45"/>
      <c r="HO42" s="45"/>
      <c r="HP42" s="45"/>
      <c r="HQ42" s="45"/>
      <c r="HR42" s="45"/>
      <c r="HS42" s="45"/>
      <c r="HT42" s="45"/>
      <c r="HU42" s="45"/>
      <c r="HV42" s="45"/>
      <c r="HW42" s="45"/>
      <c r="HX42" s="45"/>
      <c r="HY42" s="45"/>
      <c r="HZ42" s="45"/>
      <c r="IA42" s="45"/>
      <c r="IB42" s="45"/>
      <c r="IC42" s="45"/>
      <c r="ID42" s="45"/>
      <c r="IE42" s="45"/>
      <c r="IF42" s="45"/>
      <c r="IG42" s="45"/>
      <c r="IH42" s="45"/>
      <c r="II42" s="45"/>
      <c r="IJ42" s="45"/>
      <c r="IK42" s="45"/>
      <c r="IL42" s="45"/>
      <c r="IM42" s="45"/>
      <c r="IN42" s="45"/>
      <c r="IO42" s="45"/>
      <c r="IP42" s="45"/>
      <c r="IQ42" s="45"/>
      <c r="IR42" s="45"/>
      <c r="IS42" s="45"/>
      <c r="IT42" s="45"/>
      <c r="IU42" s="45"/>
      <c r="IV42" s="45"/>
      <c r="IW42" s="45"/>
      <c r="IX42" s="45"/>
      <c r="IY42" s="45"/>
      <c r="IZ42" s="45"/>
      <c r="JA42" s="45"/>
      <c r="JB42" s="45"/>
      <c r="JC42" s="45"/>
      <c r="JD42" s="45"/>
      <c r="JE42" s="45"/>
      <c r="JF42" s="45"/>
      <c r="JG42" s="45"/>
      <c r="JH42" s="45"/>
      <c r="JI42" s="45"/>
      <c r="JJ42" s="45"/>
      <c r="JK42" s="45"/>
      <c r="JL42" s="45"/>
      <c r="JM42" s="45"/>
      <c r="JN42" s="45"/>
      <c r="JO42" s="45"/>
      <c r="JP42" s="45"/>
      <c r="JQ42" s="45"/>
      <c r="JR42" s="45"/>
      <c r="JS42" s="45"/>
      <c r="JT42" s="45"/>
      <c r="JU42" s="45"/>
      <c r="JV42" s="45"/>
      <c r="JW42" s="45"/>
      <c r="JX42" s="45"/>
      <c r="JY42" s="45"/>
      <c r="JZ42" s="45"/>
      <c r="KA42" s="45"/>
      <c r="KB42" s="45"/>
      <c r="KC42" s="45"/>
      <c r="KD42" s="45"/>
      <c r="KE42" s="45"/>
      <c r="KF42" s="45"/>
      <c r="KG42" s="45"/>
      <c r="KH42" s="45"/>
      <c r="KI42" s="45"/>
      <c r="KJ42" s="45"/>
      <c r="KK42" s="45"/>
      <c r="KL42" s="45"/>
      <c r="KM42" s="45"/>
      <c r="KN42" s="45"/>
      <c r="KO42" s="45"/>
      <c r="KP42" s="45"/>
      <c r="KQ42" s="45"/>
      <c r="KR42" s="45"/>
      <c r="KS42" s="45"/>
      <c r="KT42" s="45"/>
      <c r="KU42" s="45"/>
      <c r="KV42" s="45"/>
      <c r="KW42" s="45"/>
      <c r="KX42" s="45"/>
      <c r="KY42" s="45"/>
      <c r="KZ42" s="45"/>
      <c r="LA42" s="45"/>
      <c r="LB42" s="98" t="s">
        <v>362</v>
      </c>
    </row>
    <row r="43" spans="1:314" x14ac:dyDescent="0.3">
      <c r="A43" s="69"/>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98" t="s">
        <v>362</v>
      </c>
    </row>
    <row r="44" spans="1:314" x14ac:dyDescent="0.3">
      <c r="A44" s="69"/>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98" t="s">
        <v>362</v>
      </c>
    </row>
    <row r="45" spans="1:314" x14ac:dyDescent="0.3">
      <c r="A45" s="69"/>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5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98" t="s">
        <v>362</v>
      </c>
    </row>
    <row r="46" spans="1:314" x14ac:dyDescent="0.3">
      <c r="A46" s="69"/>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5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5"/>
      <c r="DV46" s="45"/>
      <c r="DW46" s="45"/>
      <c r="DX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EZ46" s="45"/>
      <c r="FA46" s="45"/>
      <c r="FB46" s="45"/>
      <c r="FC46" s="45"/>
      <c r="FD46" s="45"/>
      <c r="FE46" s="45"/>
      <c r="FF46" s="45"/>
      <c r="FG46" s="45"/>
      <c r="FH46" s="45"/>
      <c r="FI46" s="45"/>
      <c r="FJ46" s="45"/>
      <c r="FK46" s="45"/>
      <c r="FL46" s="45"/>
      <c r="FM46" s="45"/>
      <c r="FN46" s="45"/>
      <c r="FO46" s="45"/>
      <c r="FP46" s="45"/>
      <c r="FQ46" s="45"/>
      <c r="FR46" s="45"/>
      <c r="FS46" s="45"/>
      <c r="FT46" s="45"/>
      <c r="FU46" s="45"/>
      <c r="FV46" s="45"/>
      <c r="FW46" s="45"/>
      <c r="FX46" s="45"/>
      <c r="FY46" s="45"/>
      <c r="FZ46" s="45"/>
      <c r="GA46" s="45"/>
      <c r="GB46" s="45"/>
      <c r="GC46" s="45"/>
      <c r="GD46" s="45"/>
      <c r="GE46" s="45"/>
      <c r="GF46" s="45"/>
      <c r="GG46" s="45"/>
      <c r="GH46" s="45"/>
      <c r="GI46" s="45"/>
      <c r="GJ46" s="45"/>
      <c r="GK46" s="45"/>
      <c r="GL46" s="45"/>
      <c r="GM46" s="45"/>
      <c r="GN46" s="45"/>
      <c r="GO46" s="45"/>
      <c r="GP46" s="45"/>
      <c r="GQ46" s="45"/>
      <c r="GR46" s="45"/>
      <c r="GS46" s="45"/>
      <c r="GT46" s="45"/>
      <c r="GU46" s="45"/>
      <c r="GV46" s="45"/>
      <c r="GW46" s="45"/>
      <c r="GX46" s="45"/>
      <c r="GY46" s="45"/>
      <c r="GZ46" s="45"/>
      <c r="HA46" s="45"/>
      <c r="HB46" s="45"/>
      <c r="HC46" s="45"/>
      <c r="HD46" s="45"/>
      <c r="HE46" s="45"/>
      <c r="HF46" s="45"/>
      <c r="HG46" s="45"/>
      <c r="HH46" s="45"/>
      <c r="HI46" s="45"/>
      <c r="HJ46" s="45"/>
      <c r="HK46" s="45"/>
      <c r="HL46" s="45"/>
      <c r="HM46" s="45"/>
      <c r="HN46" s="45"/>
      <c r="HO46" s="45"/>
      <c r="HP46" s="45"/>
      <c r="HQ46" s="45"/>
      <c r="HR46" s="45"/>
      <c r="HS46" s="45"/>
      <c r="HT46" s="45"/>
      <c r="HU46" s="45"/>
      <c r="HV46" s="45"/>
      <c r="HW46" s="45"/>
      <c r="HX46" s="45"/>
      <c r="HY46" s="45"/>
      <c r="HZ46" s="45"/>
      <c r="IA46" s="45"/>
      <c r="IB46" s="45"/>
      <c r="IC46" s="45"/>
      <c r="ID46" s="45"/>
      <c r="IE46" s="45"/>
      <c r="IF46" s="45"/>
      <c r="IG46" s="45"/>
      <c r="IH46" s="45"/>
      <c r="II46" s="45"/>
      <c r="IJ46" s="45"/>
      <c r="IK46" s="45"/>
      <c r="IL46" s="45"/>
      <c r="IM46" s="45"/>
      <c r="IN46" s="45"/>
      <c r="IO46" s="45"/>
      <c r="IP46" s="45"/>
      <c r="IQ46" s="45"/>
      <c r="IR46" s="45"/>
      <c r="IS46" s="45"/>
      <c r="IT46" s="45"/>
      <c r="IU46" s="45"/>
      <c r="IV46" s="45"/>
      <c r="IW46" s="45"/>
      <c r="IX46" s="45"/>
      <c r="IY46" s="45"/>
      <c r="IZ46" s="45"/>
      <c r="JA46" s="45"/>
      <c r="JB46" s="45"/>
      <c r="JC46" s="45"/>
      <c r="JD46" s="45"/>
      <c r="JE46" s="45"/>
      <c r="JF46" s="45"/>
      <c r="JG46" s="45"/>
      <c r="JH46" s="45"/>
      <c r="JI46" s="45"/>
      <c r="JJ46" s="45"/>
      <c r="JK46" s="45"/>
      <c r="JL46" s="45"/>
      <c r="JM46" s="45"/>
      <c r="JN46" s="45"/>
      <c r="JO46" s="45"/>
      <c r="JP46" s="45"/>
      <c r="JQ46" s="45"/>
      <c r="JR46" s="45"/>
      <c r="JS46" s="45"/>
      <c r="JT46" s="45"/>
      <c r="JU46" s="45"/>
      <c r="JV46" s="45"/>
      <c r="JW46" s="45"/>
      <c r="JX46" s="45"/>
      <c r="JY46" s="45"/>
      <c r="JZ46" s="45"/>
      <c r="KA46" s="45"/>
      <c r="KB46" s="45"/>
      <c r="KC46" s="45"/>
      <c r="KD46" s="45"/>
      <c r="KE46" s="45"/>
      <c r="KF46" s="45"/>
      <c r="KG46" s="45"/>
      <c r="KH46" s="45"/>
      <c r="KI46" s="45"/>
      <c r="KJ46" s="45"/>
      <c r="KK46" s="45"/>
      <c r="KL46" s="45"/>
      <c r="KM46" s="45"/>
      <c r="KN46" s="45"/>
      <c r="KO46" s="45"/>
      <c r="KP46" s="45"/>
      <c r="KQ46" s="45"/>
      <c r="KR46" s="45"/>
      <c r="KS46" s="45"/>
      <c r="KT46" s="45"/>
      <c r="KU46" s="45"/>
      <c r="KV46" s="45"/>
      <c r="KW46" s="45"/>
      <c r="KX46" s="45"/>
      <c r="KY46" s="45"/>
      <c r="KZ46" s="45"/>
      <c r="LA46" s="45"/>
      <c r="LB46" s="98" t="s">
        <v>362</v>
      </c>
    </row>
    <row r="47" spans="1:314" x14ac:dyDescent="0.3">
      <c r="A47" s="69"/>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5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c r="IC47" s="45"/>
      <c r="ID47" s="45"/>
      <c r="IE47" s="45"/>
      <c r="IF47" s="45"/>
      <c r="IG47" s="45"/>
      <c r="IH47" s="45"/>
      <c r="II47" s="45"/>
      <c r="IJ47" s="45"/>
      <c r="IK47" s="45"/>
      <c r="IL47" s="45"/>
      <c r="IM47" s="45"/>
      <c r="IN47" s="45"/>
      <c r="IO47" s="45"/>
      <c r="IP47" s="45"/>
      <c r="IQ47" s="45"/>
      <c r="IR47" s="45"/>
      <c r="IS47" s="45"/>
      <c r="IT47" s="45"/>
      <c r="IU47" s="45"/>
      <c r="IV47" s="45"/>
      <c r="IW47" s="45"/>
      <c r="IX47" s="45"/>
      <c r="IY47" s="45"/>
      <c r="IZ47" s="45"/>
      <c r="JA47" s="45"/>
      <c r="JB47" s="45"/>
      <c r="JC47" s="45"/>
      <c r="JD47" s="45"/>
      <c r="JE47" s="45"/>
      <c r="JF47" s="45"/>
      <c r="JG47" s="45"/>
      <c r="JH47" s="45"/>
      <c r="JI47" s="45"/>
      <c r="JJ47" s="45"/>
      <c r="JK47" s="45"/>
      <c r="JL47" s="45"/>
      <c r="JM47" s="45"/>
      <c r="JN47" s="45"/>
      <c r="JO47" s="45"/>
      <c r="JP47" s="45"/>
      <c r="JQ47" s="45"/>
      <c r="JR47" s="45"/>
      <c r="JS47" s="45"/>
      <c r="JT47" s="45"/>
      <c r="JU47" s="45"/>
      <c r="JV47" s="45"/>
      <c r="JW47" s="45"/>
      <c r="JX47" s="45"/>
      <c r="JY47" s="45"/>
      <c r="JZ47" s="45"/>
      <c r="KA47" s="45"/>
      <c r="KB47" s="45"/>
      <c r="KC47" s="45"/>
      <c r="KD47" s="45"/>
      <c r="KE47" s="45"/>
      <c r="KF47" s="45"/>
      <c r="KG47" s="45"/>
      <c r="KH47" s="45"/>
      <c r="KI47" s="45"/>
      <c r="KJ47" s="45"/>
      <c r="KK47" s="45"/>
      <c r="KL47" s="45"/>
      <c r="KM47" s="45"/>
      <c r="KN47" s="45"/>
      <c r="KO47" s="45"/>
      <c r="KP47" s="45"/>
      <c r="KQ47" s="45"/>
      <c r="KR47" s="45"/>
      <c r="KS47" s="45"/>
      <c r="KT47" s="45"/>
      <c r="KU47" s="45"/>
      <c r="KV47" s="45"/>
      <c r="KW47" s="45"/>
      <c r="KX47" s="45"/>
      <c r="KY47" s="45"/>
      <c r="KZ47" s="45"/>
      <c r="LA47" s="45"/>
      <c r="LB47" s="98" t="s">
        <v>362</v>
      </c>
    </row>
    <row r="48" spans="1:314" x14ac:dyDescent="0.3">
      <c r="A48" s="69"/>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5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c r="IU48" s="45"/>
      <c r="IV48" s="45"/>
      <c r="IW48" s="45"/>
      <c r="IX48" s="45"/>
      <c r="IY48" s="45"/>
      <c r="IZ48" s="45"/>
      <c r="JA48" s="45"/>
      <c r="JB48" s="45"/>
      <c r="JC48" s="45"/>
      <c r="JD48" s="45"/>
      <c r="JE48" s="45"/>
      <c r="JF48" s="45"/>
      <c r="JG48" s="45"/>
      <c r="JH48" s="45"/>
      <c r="JI48" s="45"/>
      <c r="JJ48" s="45"/>
      <c r="JK48" s="45"/>
      <c r="JL48" s="45"/>
      <c r="JM48" s="45"/>
      <c r="JN48" s="45"/>
      <c r="JO48" s="45"/>
      <c r="JP48" s="45"/>
      <c r="JQ48" s="45"/>
      <c r="JR48" s="45"/>
      <c r="JS48" s="45"/>
      <c r="JT48" s="45"/>
      <c r="JU48" s="45"/>
      <c r="JV48" s="45"/>
      <c r="JW48" s="45"/>
      <c r="JX48" s="45"/>
      <c r="JY48" s="45"/>
      <c r="JZ48" s="45"/>
      <c r="KA48" s="45"/>
      <c r="KB48" s="45"/>
      <c r="KC48" s="45"/>
      <c r="KD48" s="45"/>
      <c r="KE48" s="45"/>
      <c r="KF48" s="45"/>
      <c r="KG48" s="45"/>
      <c r="KH48" s="45"/>
      <c r="KI48" s="45"/>
      <c r="KJ48" s="45"/>
      <c r="KK48" s="45"/>
      <c r="KL48" s="45"/>
      <c r="KM48" s="45"/>
      <c r="KN48" s="45"/>
      <c r="KO48" s="45"/>
      <c r="KP48" s="45"/>
      <c r="KQ48" s="45"/>
      <c r="KR48" s="45"/>
      <c r="KS48" s="45"/>
      <c r="KT48" s="45"/>
      <c r="KU48" s="45"/>
      <c r="KV48" s="45"/>
      <c r="KW48" s="45"/>
      <c r="KX48" s="45"/>
      <c r="KY48" s="45"/>
      <c r="KZ48" s="45"/>
      <c r="LA48" s="45"/>
      <c r="LB48" s="98" t="s">
        <v>362</v>
      </c>
    </row>
    <row r="49" spans="1:314" x14ac:dyDescent="0.3">
      <c r="A49" s="69"/>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5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45"/>
      <c r="FE49" s="45"/>
      <c r="FF49" s="45"/>
      <c r="FG49" s="45"/>
      <c r="FH49" s="45"/>
      <c r="FI49" s="45"/>
      <c r="FJ49" s="45"/>
      <c r="FK49" s="45"/>
      <c r="FL49" s="45"/>
      <c r="FM49" s="45"/>
      <c r="FN49" s="45"/>
      <c r="FO49" s="45"/>
      <c r="FP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c r="GV49" s="45"/>
      <c r="GW49" s="45"/>
      <c r="GX49" s="45"/>
      <c r="GY49" s="45"/>
      <c r="GZ49" s="45"/>
      <c r="HA49" s="45"/>
      <c r="HB49" s="45"/>
      <c r="HC49" s="45"/>
      <c r="HD49" s="45"/>
      <c r="HE49" s="45"/>
      <c r="HF49" s="45"/>
      <c r="HG49" s="45"/>
      <c r="HH49" s="45"/>
      <c r="HI49" s="45"/>
      <c r="HJ49" s="45"/>
      <c r="HK49" s="45"/>
      <c r="HL49" s="45"/>
      <c r="HM49" s="45"/>
      <c r="HN49" s="45"/>
      <c r="HO49" s="45"/>
      <c r="HP49" s="45"/>
      <c r="HQ49" s="45"/>
      <c r="HR49" s="45"/>
      <c r="HS49" s="45"/>
      <c r="HT49" s="45"/>
      <c r="HU49" s="45"/>
      <c r="HV49" s="45"/>
      <c r="HW49" s="45"/>
      <c r="HX49" s="45"/>
      <c r="HY49" s="45"/>
      <c r="HZ49" s="45"/>
      <c r="IA49" s="45"/>
      <c r="IB49" s="45"/>
      <c r="IC49" s="45"/>
      <c r="ID49" s="45"/>
      <c r="IE49" s="45"/>
      <c r="IF49" s="45"/>
      <c r="IG49" s="45"/>
      <c r="IH49" s="45"/>
      <c r="II49" s="45"/>
      <c r="IJ49" s="45"/>
      <c r="IK49" s="45"/>
      <c r="IL49" s="45"/>
      <c r="IM49" s="45"/>
      <c r="IN49" s="45"/>
      <c r="IO49" s="45"/>
      <c r="IP49" s="45"/>
      <c r="IQ49" s="45"/>
      <c r="IR49" s="45"/>
      <c r="IS49" s="45"/>
      <c r="IT49" s="45"/>
      <c r="IU49" s="45"/>
      <c r="IV49" s="45"/>
      <c r="IW49" s="45"/>
      <c r="IX49" s="45"/>
      <c r="IY49" s="45"/>
      <c r="IZ49" s="45"/>
      <c r="JA49" s="45"/>
      <c r="JB49" s="45"/>
      <c r="JC49" s="45"/>
      <c r="JD49" s="45"/>
      <c r="JE49" s="45"/>
      <c r="JF49" s="45"/>
      <c r="JG49" s="45"/>
      <c r="JH49" s="45"/>
      <c r="JI49" s="45"/>
      <c r="JJ49" s="45"/>
      <c r="JK49" s="45"/>
      <c r="JL49" s="45"/>
      <c r="JM49" s="45"/>
      <c r="JN49" s="45"/>
      <c r="JO49" s="45"/>
      <c r="JP49" s="45"/>
      <c r="JQ49" s="45"/>
      <c r="JR49" s="45"/>
      <c r="JS49" s="45"/>
      <c r="JT49" s="45"/>
      <c r="JU49" s="45"/>
      <c r="JV49" s="45"/>
      <c r="JW49" s="45"/>
      <c r="JX49" s="45"/>
      <c r="JY49" s="45"/>
      <c r="JZ49" s="45"/>
      <c r="KA49" s="45"/>
      <c r="KB49" s="45"/>
      <c r="KC49" s="45"/>
      <c r="KD49" s="45"/>
      <c r="KE49" s="45"/>
      <c r="KF49" s="45"/>
      <c r="KG49" s="45"/>
      <c r="KH49" s="45"/>
      <c r="KI49" s="45"/>
      <c r="KJ49" s="45"/>
      <c r="KK49" s="45"/>
      <c r="KL49" s="45"/>
      <c r="KM49" s="45"/>
      <c r="KN49" s="45"/>
      <c r="KO49" s="45"/>
      <c r="KP49" s="45"/>
      <c r="KQ49" s="45"/>
      <c r="KR49" s="45"/>
      <c r="KS49" s="45"/>
      <c r="KT49" s="45"/>
      <c r="KU49" s="45"/>
      <c r="KV49" s="45"/>
      <c r="KW49" s="45"/>
      <c r="KX49" s="45"/>
      <c r="KY49" s="45"/>
      <c r="KZ49" s="45"/>
      <c r="LA49" s="45"/>
      <c r="LB49" s="98" t="s">
        <v>362</v>
      </c>
    </row>
    <row r="50" spans="1:314" x14ac:dyDescent="0.3">
      <c r="A50" s="69"/>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5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c r="EN50" s="45"/>
      <c r="EO50" s="45"/>
      <c r="EP50" s="45"/>
      <c r="EQ50" s="45"/>
      <c r="ER50" s="45"/>
      <c r="ES50" s="45"/>
      <c r="ET50" s="45"/>
      <c r="EU50" s="45"/>
      <c r="EV50" s="45"/>
      <c r="EW50" s="45"/>
      <c r="EX50" s="45"/>
      <c r="EY50" s="45"/>
      <c r="EZ50" s="45"/>
      <c r="FA50" s="45"/>
      <c r="FB50" s="45"/>
      <c r="FC50" s="45"/>
      <c r="FD50" s="45"/>
      <c r="FE50" s="45"/>
      <c r="FF50" s="45"/>
      <c r="FG50" s="45"/>
      <c r="FH50" s="45"/>
      <c r="FI50" s="45"/>
      <c r="FJ50" s="45"/>
      <c r="FK50" s="45"/>
      <c r="FL50" s="45"/>
      <c r="FM50" s="45"/>
      <c r="FN50" s="45"/>
      <c r="FO50" s="45"/>
      <c r="FP50" s="45"/>
      <c r="FQ50" s="45"/>
      <c r="FR50" s="45"/>
      <c r="FS50" s="45"/>
      <c r="FT50" s="45"/>
      <c r="FU50" s="45"/>
      <c r="FV50" s="45"/>
      <c r="FW50" s="45"/>
      <c r="FX50" s="45"/>
      <c r="FY50" s="45"/>
      <c r="FZ50" s="45"/>
      <c r="GA50" s="45"/>
      <c r="GB50" s="45"/>
      <c r="GC50" s="45"/>
      <c r="GD50" s="45"/>
      <c r="GE50" s="45"/>
      <c r="GF50" s="45"/>
      <c r="GG50" s="45"/>
      <c r="GH50" s="45"/>
      <c r="GI50" s="45"/>
      <c r="GJ50" s="45"/>
      <c r="GK50" s="45"/>
      <c r="GL50" s="45"/>
      <c r="GM50" s="45"/>
      <c r="GN50" s="45"/>
      <c r="GO50" s="45"/>
      <c r="GP50" s="45"/>
      <c r="GQ50" s="45"/>
      <c r="GR50" s="45"/>
      <c r="GS50" s="45"/>
      <c r="GT50" s="45"/>
      <c r="GU50" s="45"/>
      <c r="GV50" s="45"/>
      <c r="GW50" s="45"/>
      <c r="GX50" s="45"/>
      <c r="GY50" s="45"/>
      <c r="GZ50" s="45"/>
      <c r="HA50" s="45"/>
      <c r="HB50" s="45"/>
      <c r="HC50" s="45"/>
      <c r="HD50" s="45"/>
      <c r="HE50" s="45"/>
      <c r="HF50" s="45"/>
      <c r="HG50" s="45"/>
      <c r="HH50" s="45"/>
      <c r="HI50" s="45"/>
      <c r="HJ50" s="45"/>
      <c r="HK50" s="45"/>
      <c r="HL50" s="45"/>
      <c r="HM50" s="45"/>
      <c r="HN50" s="45"/>
      <c r="HO50" s="45"/>
      <c r="HP50" s="45"/>
      <c r="HQ50" s="45"/>
      <c r="HR50" s="45"/>
      <c r="HS50" s="45"/>
      <c r="HT50" s="45"/>
      <c r="HU50" s="45"/>
      <c r="HV50" s="45"/>
      <c r="HW50" s="45"/>
      <c r="HX50" s="45"/>
      <c r="HY50" s="45"/>
      <c r="HZ50" s="45"/>
      <c r="IA50" s="45"/>
      <c r="IB50" s="45"/>
      <c r="IC50" s="45"/>
      <c r="ID50" s="45"/>
      <c r="IE50" s="45"/>
      <c r="IF50" s="45"/>
      <c r="IG50" s="45"/>
      <c r="IH50" s="45"/>
      <c r="II50" s="45"/>
      <c r="IJ50" s="45"/>
      <c r="IK50" s="45"/>
      <c r="IL50" s="45"/>
      <c r="IM50" s="45"/>
      <c r="IN50" s="45"/>
      <c r="IO50" s="45"/>
      <c r="IP50" s="45"/>
      <c r="IQ50" s="45"/>
      <c r="IR50" s="45"/>
      <c r="IS50" s="45"/>
      <c r="IT50" s="45"/>
      <c r="IU50" s="45"/>
      <c r="IV50" s="45"/>
      <c r="IW50" s="45"/>
      <c r="IX50" s="45"/>
      <c r="IY50" s="45"/>
      <c r="IZ50" s="45"/>
      <c r="JA50" s="45"/>
      <c r="JB50" s="45"/>
      <c r="JC50" s="45"/>
      <c r="JD50" s="45"/>
      <c r="JE50" s="45"/>
      <c r="JF50" s="45"/>
      <c r="JG50" s="45"/>
      <c r="JH50" s="45"/>
      <c r="JI50" s="45"/>
      <c r="JJ50" s="45"/>
      <c r="JK50" s="45"/>
      <c r="JL50" s="45"/>
      <c r="JM50" s="45"/>
      <c r="JN50" s="45"/>
      <c r="JO50" s="45"/>
      <c r="JP50" s="45"/>
      <c r="JQ50" s="45"/>
      <c r="JR50" s="45"/>
      <c r="JS50" s="45"/>
      <c r="JT50" s="45"/>
      <c r="JU50" s="45"/>
      <c r="JV50" s="45"/>
      <c r="JW50" s="45"/>
      <c r="JX50" s="45"/>
      <c r="JY50" s="45"/>
      <c r="JZ50" s="45"/>
      <c r="KA50" s="45"/>
      <c r="KB50" s="45"/>
      <c r="KC50" s="45"/>
      <c r="KD50" s="45"/>
      <c r="KE50" s="45"/>
      <c r="KF50" s="45"/>
      <c r="KG50" s="45"/>
      <c r="KH50" s="45"/>
      <c r="KI50" s="45"/>
      <c r="KJ50" s="45"/>
      <c r="KK50" s="45"/>
      <c r="KL50" s="45"/>
      <c r="KM50" s="45"/>
      <c r="KN50" s="45"/>
      <c r="KO50" s="45"/>
      <c r="KP50" s="45"/>
      <c r="KQ50" s="45"/>
      <c r="KR50" s="45"/>
      <c r="KS50" s="45"/>
      <c r="KT50" s="45"/>
      <c r="KU50" s="45"/>
      <c r="KV50" s="45"/>
      <c r="KW50" s="45"/>
      <c r="KX50" s="45"/>
      <c r="KY50" s="45"/>
      <c r="KZ50" s="45"/>
      <c r="LA50" s="45"/>
      <c r="LB50" s="98" t="s">
        <v>362</v>
      </c>
    </row>
    <row r="51" spans="1:314" x14ac:dyDescent="0.3">
      <c r="A51" s="69"/>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5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45"/>
      <c r="FG51" s="45"/>
      <c r="FH51" s="45"/>
      <c r="FI51" s="45"/>
      <c r="FJ51" s="45"/>
      <c r="FK51" s="45"/>
      <c r="FL51" s="45"/>
      <c r="FM51" s="45"/>
      <c r="FN51" s="45"/>
      <c r="FO51" s="45"/>
      <c r="FP51" s="45"/>
      <c r="FQ51" s="45"/>
      <c r="FR51" s="45"/>
      <c r="FS51" s="45"/>
      <c r="FT51" s="45"/>
      <c r="FU51" s="45"/>
      <c r="FV51" s="45"/>
      <c r="FW51" s="45"/>
      <c r="FX51" s="45"/>
      <c r="FY51" s="45"/>
      <c r="FZ51" s="45"/>
      <c r="GA51" s="45"/>
      <c r="GB51" s="45"/>
      <c r="GC51" s="45"/>
      <c r="GD51" s="45"/>
      <c r="GE51" s="45"/>
      <c r="GF51" s="45"/>
      <c r="GG51" s="45"/>
      <c r="GH51" s="45"/>
      <c r="GI51" s="45"/>
      <c r="GJ51" s="45"/>
      <c r="GK51" s="45"/>
      <c r="GL51" s="45"/>
      <c r="GM51" s="45"/>
      <c r="GN51" s="45"/>
      <c r="GO51" s="45"/>
      <c r="GP51" s="45"/>
      <c r="GQ51" s="45"/>
      <c r="GR51" s="45"/>
      <c r="GS51" s="45"/>
      <c r="GT51" s="45"/>
      <c r="GU51" s="45"/>
      <c r="GV51" s="45"/>
      <c r="GW51" s="45"/>
      <c r="GX51" s="45"/>
      <c r="GY51" s="45"/>
      <c r="GZ51" s="45"/>
      <c r="HA51" s="45"/>
      <c r="HB51" s="45"/>
      <c r="HC51" s="45"/>
      <c r="HD51" s="45"/>
      <c r="HE51" s="45"/>
      <c r="HF51" s="45"/>
      <c r="HG51" s="45"/>
      <c r="HH51" s="45"/>
      <c r="HI51" s="45"/>
      <c r="HJ51" s="45"/>
      <c r="HK51" s="45"/>
      <c r="HL51" s="45"/>
      <c r="HM51" s="45"/>
      <c r="HN51" s="45"/>
      <c r="HO51" s="45"/>
      <c r="HP51" s="45"/>
      <c r="HQ51" s="45"/>
      <c r="HR51" s="45"/>
      <c r="HS51" s="45"/>
      <c r="HT51" s="45"/>
      <c r="HU51" s="45"/>
      <c r="HV51" s="45"/>
      <c r="HW51" s="45"/>
      <c r="HX51" s="45"/>
      <c r="HY51" s="45"/>
      <c r="HZ51" s="45"/>
      <c r="IA51" s="45"/>
      <c r="IB51" s="45"/>
      <c r="IC51" s="45"/>
      <c r="ID51" s="45"/>
      <c r="IE51" s="45"/>
      <c r="IF51" s="45"/>
      <c r="IG51" s="45"/>
      <c r="IH51" s="45"/>
      <c r="II51" s="45"/>
      <c r="IJ51" s="45"/>
      <c r="IK51" s="45"/>
      <c r="IL51" s="45"/>
      <c r="IM51" s="45"/>
      <c r="IN51" s="45"/>
      <c r="IO51" s="45"/>
      <c r="IP51" s="45"/>
      <c r="IQ51" s="45"/>
      <c r="IR51" s="45"/>
      <c r="IS51" s="45"/>
      <c r="IT51" s="45"/>
      <c r="IU51" s="45"/>
      <c r="IV51" s="45"/>
      <c r="IW51" s="45"/>
      <c r="IX51" s="45"/>
      <c r="IY51" s="45"/>
      <c r="IZ51" s="45"/>
      <c r="JA51" s="45"/>
      <c r="JB51" s="45"/>
      <c r="JC51" s="45"/>
      <c r="JD51" s="45"/>
      <c r="JE51" s="45"/>
      <c r="JF51" s="45"/>
      <c r="JG51" s="45"/>
      <c r="JH51" s="45"/>
      <c r="JI51" s="45"/>
      <c r="JJ51" s="45"/>
      <c r="JK51" s="45"/>
      <c r="JL51" s="45"/>
      <c r="JM51" s="45"/>
      <c r="JN51" s="45"/>
      <c r="JO51" s="45"/>
      <c r="JP51" s="45"/>
      <c r="JQ51" s="45"/>
      <c r="JR51" s="45"/>
      <c r="JS51" s="45"/>
      <c r="JT51" s="45"/>
      <c r="JU51" s="45"/>
      <c r="JV51" s="45"/>
      <c r="JW51" s="45"/>
      <c r="JX51" s="45"/>
      <c r="JY51" s="45"/>
      <c r="JZ51" s="45"/>
      <c r="KA51" s="45"/>
      <c r="KB51" s="45"/>
      <c r="KC51" s="45"/>
      <c r="KD51" s="45"/>
      <c r="KE51" s="45"/>
      <c r="KF51" s="45"/>
      <c r="KG51" s="45"/>
      <c r="KH51" s="45"/>
      <c r="KI51" s="45"/>
      <c r="KJ51" s="45"/>
      <c r="KK51" s="45"/>
      <c r="KL51" s="45"/>
      <c r="KM51" s="45"/>
      <c r="KN51" s="45"/>
      <c r="KO51" s="45"/>
      <c r="KP51" s="45"/>
      <c r="KQ51" s="45"/>
      <c r="KR51" s="45"/>
      <c r="KS51" s="45"/>
      <c r="KT51" s="45"/>
      <c r="KU51" s="45"/>
      <c r="KV51" s="45"/>
      <c r="KW51" s="45"/>
      <c r="KX51" s="45"/>
      <c r="KY51" s="45"/>
      <c r="KZ51" s="45"/>
      <c r="LA51" s="45"/>
      <c r="LB51" s="98" t="s">
        <v>362</v>
      </c>
    </row>
    <row r="52" spans="1:314" x14ac:dyDescent="0.3">
      <c r="A52" s="69"/>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5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EZ52" s="45"/>
      <c r="FA52" s="45"/>
      <c r="FB52" s="45"/>
      <c r="FC52" s="45"/>
      <c r="FD52" s="45"/>
      <c r="FE52" s="45"/>
      <c r="FF52" s="45"/>
      <c r="FG52" s="45"/>
      <c r="FH52" s="45"/>
      <c r="FI52" s="45"/>
      <c r="FJ52" s="45"/>
      <c r="FK52" s="45"/>
      <c r="FL52" s="45"/>
      <c r="FM52" s="45"/>
      <c r="FN52" s="45"/>
      <c r="FO52" s="45"/>
      <c r="FP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c r="GV52" s="45"/>
      <c r="GW52" s="45"/>
      <c r="GX52" s="45"/>
      <c r="GY52" s="45"/>
      <c r="GZ52" s="45"/>
      <c r="HA52" s="45"/>
      <c r="HB52" s="45"/>
      <c r="HC52" s="45"/>
      <c r="HD52" s="45"/>
      <c r="HE52" s="45"/>
      <c r="HF52" s="45"/>
      <c r="HG52" s="45"/>
      <c r="HH52" s="45"/>
      <c r="HI52" s="45"/>
      <c r="HJ52" s="45"/>
      <c r="HK52" s="45"/>
      <c r="HL52" s="45"/>
      <c r="HM52" s="45"/>
      <c r="HN52" s="45"/>
      <c r="HO52" s="45"/>
      <c r="HP52" s="45"/>
      <c r="HQ52" s="45"/>
      <c r="HR52" s="45"/>
      <c r="HS52" s="45"/>
      <c r="HT52" s="45"/>
      <c r="HU52" s="45"/>
      <c r="HV52" s="45"/>
      <c r="HW52" s="45"/>
      <c r="HX52" s="45"/>
      <c r="HY52" s="45"/>
      <c r="HZ52" s="45"/>
      <c r="IA52" s="45"/>
      <c r="IB52" s="45"/>
      <c r="IC52" s="45"/>
      <c r="ID52" s="45"/>
      <c r="IE52" s="45"/>
      <c r="IF52" s="45"/>
      <c r="IG52" s="45"/>
      <c r="IH52" s="45"/>
      <c r="II52" s="45"/>
      <c r="IJ52" s="45"/>
      <c r="IK52" s="45"/>
      <c r="IL52" s="45"/>
      <c r="IM52" s="45"/>
      <c r="IN52" s="45"/>
      <c r="IO52" s="45"/>
      <c r="IP52" s="45"/>
      <c r="IQ52" s="45"/>
      <c r="IR52" s="45"/>
      <c r="IS52" s="45"/>
      <c r="IT52" s="45"/>
      <c r="IU52" s="45"/>
      <c r="IV52" s="45"/>
      <c r="IW52" s="45"/>
      <c r="IX52" s="45"/>
      <c r="IY52" s="45"/>
      <c r="IZ52" s="45"/>
      <c r="JA52" s="45"/>
      <c r="JB52" s="45"/>
      <c r="JC52" s="45"/>
      <c r="JD52" s="45"/>
      <c r="JE52" s="45"/>
      <c r="JF52" s="45"/>
      <c r="JG52" s="45"/>
      <c r="JH52" s="45"/>
      <c r="JI52" s="45"/>
      <c r="JJ52" s="45"/>
      <c r="JK52" s="45"/>
      <c r="JL52" s="45"/>
      <c r="JM52" s="45"/>
      <c r="JN52" s="45"/>
      <c r="JO52" s="45"/>
      <c r="JP52" s="45"/>
      <c r="JQ52" s="45"/>
      <c r="JR52" s="45"/>
      <c r="JS52" s="45"/>
      <c r="JT52" s="45"/>
      <c r="JU52" s="45"/>
      <c r="JV52" s="45"/>
      <c r="JW52" s="45"/>
      <c r="JX52" s="45"/>
      <c r="JY52" s="45"/>
      <c r="JZ52" s="45"/>
      <c r="KA52" s="45"/>
      <c r="KB52" s="45"/>
      <c r="KC52" s="45"/>
      <c r="KD52" s="45"/>
      <c r="KE52" s="45"/>
      <c r="KF52" s="45"/>
      <c r="KG52" s="45"/>
      <c r="KH52" s="45"/>
      <c r="KI52" s="45"/>
      <c r="KJ52" s="45"/>
      <c r="KK52" s="45"/>
      <c r="KL52" s="45"/>
      <c r="KM52" s="45"/>
      <c r="KN52" s="45"/>
      <c r="KO52" s="45"/>
      <c r="KP52" s="45"/>
      <c r="KQ52" s="45"/>
      <c r="KR52" s="45"/>
      <c r="KS52" s="45"/>
      <c r="KT52" s="45"/>
      <c r="KU52" s="45"/>
      <c r="KV52" s="45"/>
      <c r="KW52" s="45"/>
      <c r="KX52" s="45"/>
      <c r="KY52" s="45"/>
      <c r="KZ52" s="45"/>
      <c r="LA52" s="45"/>
      <c r="LB52" s="98" t="s">
        <v>362</v>
      </c>
    </row>
    <row r="53" spans="1:314" x14ac:dyDescent="0.3">
      <c r="A53" s="69"/>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5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EZ53" s="45"/>
      <c r="FA53" s="45"/>
      <c r="FB53" s="45"/>
      <c r="FC53" s="45"/>
      <c r="FD53" s="45"/>
      <c r="FE53" s="45"/>
      <c r="FF53" s="45"/>
      <c r="FG53" s="45"/>
      <c r="FH53" s="45"/>
      <c r="FI53" s="45"/>
      <c r="FJ53" s="45"/>
      <c r="FK53" s="45"/>
      <c r="FL53" s="45"/>
      <c r="FM53" s="45"/>
      <c r="FN53" s="45"/>
      <c r="FO53" s="45"/>
      <c r="FP53" s="45"/>
      <c r="FQ53" s="45"/>
      <c r="FR53" s="45"/>
      <c r="FS53" s="45"/>
      <c r="FT53" s="45"/>
      <c r="FU53" s="45"/>
      <c r="FV53" s="45"/>
      <c r="FW53" s="45"/>
      <c r="FX53" s="45"/>
      <c r="FY53" s="45"/>
      <c r="FZ53" s="45"/>
      <c r="GA53" s="45"/>
      <c r="GB53" s="45"/>
      <c r="GC53" s="45"/>
      <c r="GD53" s="45"/>
      <c r="GE53" s="45"/>
      <c r="GF53" s="45"/>
      <c r="GG53" s="45"/>
      <c r="GH53" s="45"/>
      <c r="GI53" s="45"/>
      <c r="GJ53" s="45"/>
      <c r="GK53" s="45"/>
      <c r="GL53" s="45"/>
      <c r="GM53" s="45"/>
      <c r="GN53" s="45"/>
      <c r="GO53" s="45"/>
      <c r="GP53" s="45"/>
      <c r="GQ53" s="45"/>
      <c r="GR53" s="45"/>
      <c r="GS53" s="45"/>
      <c r="GT53" s="45"/>
      <c r="GU53" s="45"/>
      <c r="GV53" s="45"/>
      <c r="GW53" s="45"/>
      <c r="GX53" s="45"/>
      <c r="GY53" s="45"/>
      <c r="GZ53" s="45"/>
      <c r="HA53" s="45"/>
      <c r="HB53" s="45"/>
      <c r="HC53" s="45"/>
      <c r="HD53" s="45"/>
      <c r="HE53" s="45"/>
      <c r="HF53" s="45"/>
      <c r="HG53" s="45"/>
      <c r="HH53" s="45"/>
      <c r="HI53" s="45"/>
      <c r="HJ53" s="45"/>
      <c r="HK53" s="45"/>
      <c r="HL53" s="45"/>
      <c r="HM53" s="45"/>
      <c r="HN53" s="45"/>
      <c r="HO53" s="45"/>
      <c r="HP53" s="45"/>
      <c r="HQ53" s="45"/>
      <c r="HR53" s="45"/>
      <c r="HS53" s="45"/>
      <c r="HT53" s="45"/>
      <c r="HU53" s="45"/>
      <c r="HV53" s="45"/>
      <c r="HW53" s="45"/>
      <c r="HX53" s="45"/>
      <c r="HY53" s="45"/>
      <c r="HZ53" s="45"/>
      <c r="IA53" s="45"/>
      <c r="IB53" s="45"/>
      <c r="IC53" s="45"/>
      <c r="ID53" s="45"/>
      <c r="IE53" s="45"/>
      <c r="IF53" s="45"/>
      <c r="IG53" s="45"/>
      <c r="IH53" s="45"/>
      <c r="II53" s="45"/>
      <c r="IJ53" s="45"/>
      <c r="IK53" s="45"/>
      <c r="IL53" s="45"/>
      <c r="IM53" s="45"/>
      <c r="IN53" s="45"/>
      <c r="IO53" s="45"/>
      <c r="IP53" s="45"/>
      <c r="IQ53" s="45"/>
      <c r="IR53" s="45"/>
      <c r="IS53" s="45"/>
      <c r="IT53" s="45"/>
      <c r="IU53" s="45"/>
      <c r="IV53" s="45"/>
      <c r="IW53" s="45"/>
      <c r="IX53" s="45"/>
      <c r="IY53" s="45"/>
      <c r="IZ53" s="45"/>
      <c r="JA53" s="45"/>
      <c r="JB53" s="45"/>
      <c r="JC53" s="45"/>
      <c r="JD53" s="45"/>
      <c r="JE53" s="45"/>
      <c r="JF53" s="45"/>
      <c r="JG53" s="45"/>
      <c r="JH53" s="45"/>
      <c r="JI53" s="45"/>
      <c r="JJ53" s="45"/>
      <c r="JK53" s="45"/>
      <c r="JL53" s="45"/>
      <c r="JM53" s="45"/>
      <c r="JN53" s="45"/>
      <c r="JO53" s="45"/>
      <c r="JP53" s="45"/>
      <c r="JQ53" s="45"/>
      <c r="JR53" s="45"/>
      <c r="JS53" s="45"/>
      <c r="JT53" s="45"/>
      <c r="JU53" s="45"/>
      <c r="JV53" s="45"/>
      <c r="JW53" s="45"/>
      <c r="JX53" s="45"/>
      <c r="JY53" s="45"/>
      <c r="JZ53" s="45"/>
      <c r="KA53" s="45"/>
      <c r="KB53" s="45"/>
      <c r="KC53" s="45"/>
      <c r="KD53" s="45"/>
      <c r="KE53" s="45"/>
      <c r="KF53" s="45"/>
      <c r="KG53" s="45"/>
      <c r="KH53" s="45"/>
      <c r="KI53" s="45"/>
      <c r="KJ53" s="45"/>
      <c r="KK53" s="45"/>
      <c r="KL53" s="45"/>
      <c r="KM53" s="45"/>
      <c r="KN53" s="45"/>
      <c r="KO53" s="45"/>
      <c r="KP53" s="45"/>
      <c r="KQ53" s="45"/>
      <c r="KR53" s="45"/>
      <c r="KS53" s="45"/>
      <c r="KT53" s="45"/>
      <c r="KU53" s="45"/>
      <c r="KV53" s="45"/>
      <c r="KW53" s="45"/>
      <c r="KX53" s="45"/>
      <c r="KY53" s="45"/>
      <c r="KZ53" s="45"/>
      <c r="LA53" s="45"/>
      <c r="LB53" s="98" t="s">
        <v>362</v>
      </c>
    </row>
    <row r="54" spans="1:314" x14ac:dyDescent="0.3">
      <c r="A54" s="69"/>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5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c r="DH54" s="45"/>
      <c r="DI54" s="45"/>
      <c r="DJ54" s="45"/>
      <c r="DK54" s="45"/>
      <c r="DL54" s="45"/>
      <c r="DM54" s="45"/>
      <c r="DN54" s="45"/>
      <c r="DO54" s="45"/>
      <c r="DP54" s="45"/>
      <c r="DQ54" s="45"/>
      <c r="DR54" s="45"/>
      <c r="DS54" s="45"/>
      <c r="DT54" s="45"/>
      <c r="DU54" s="45"/>
      <c r="DV54" s="45"/>
      <c r="DW54" s="45"/>
      <c r="DX54" s="45"/>
      <c r="DY54" s="45"/>
      <c r="DZ54" s="45"/>
      <c r="EA54" s="45"/>
      <c r="EB54" s="45"/>
      <c r="EC54" s="45"/>
      <c r="ED54" s="45"/>
      <c r="EE54" s="45"/>
      <c r="EF54" s="45"/>
      <c r="EG54" s="45"/>
      <c r="EH54" s="45"/>
      <c r="EI54" s="45"/>
      <c r="EJ54" s="45"/>
      <c r="EK54" s="45"/>
      <c r="EL54" s="45"/>
      <c r="EM54" s="45"/>
      <c r="EN54" s="45"/>
      <c r="EO54" s="45"/>
      <c r="EP54" s="45"/>
      <c r="EQ54" s="45"/>
      <c r="ER54" s="45"/>
      <c r="ES54" s="45"/>
      <c r="ET54" s="45"/>
      <c r="EU54" s="45"/>
      <c r="EV54" s="45"/>
      <c r="EW54" s="45"/>
      <c r="EX54" s="45"/>
      <c r="EY54" s="45"/>
      <c r="EZ54" s="45"/>
      <c r="FA54" s="45"/>
      <c r="FB54" s="45"/>
      <c r="FC54" s="45"/>
      <c r="FD54" s="45"/>
      <c r="FE54" s="45"/>
      <c r="FF54" s="45"/>
      <c r="FG54" s="45"/>
      <c r="FH54" s="45"/>
      <c r="FI54" s="45"/>
      <c r="FJ54" s="45"/>
      <c r="FK54" s="45"/>
      <c r="FL54" s="45"/>
      <c r="FM54" s="45"/>
      <c r="FN54" s="45"/>
      <c r="FO54" s="45"/>
      <c r="FP54" s="45"/>
      <c r="FQ54" s="45"/>
      <c r="FR54" s="45"/>
      <c r="FS54" s="45"/>
      <c r="FT54" s="45"/>
      <c r="FU54" s="45"/>
      <c r="FV54" s="45"/>
      <c r="FW54" s="45"/>
      <c r="FX54" s="45"/>
      <c r="FY54" s="45"/>
      <c r="FZ54" s="45"/>
      <c r="GA54" s="45"/>
      <c r="GB54" s="45"/>
      <c r="GC54" s="45"/>
      <c r="GD54" s="45"/>
      <c r="GE54" s="45"/>
      <c r="GF54" s="45"/>
      <c r="GG54" s="45"/>
      <c r="GH54" s="45"/>
      <c r="GI54" s="45"/>
      <c r="GJ54" s="45"/>
      <c r="GK54" s="45"/>
      <c r="GL54" s="45"/>
      <c r="GM54" s="45"/>
      <c r="GN54" s="45"/>
      <c r="GO54" s="45"/>
      <c r="GP54" s="45"/>
      <c r="GQ54" s="45"/>
      <c r="GR54" s="45"/>
      <c r="GS54" s="45"/>
      <c r="GT54" s="45"/>
      <c r="GU54" s="45"/>
      <c r="GV54" s="45"/>
      <c r="GW54" s="45"/>
      <c r="GX54" s="45"/>
      <c r="GY54" s="45"/>
      <c r="GZ54" s="45"/>
      <c r="HA54" s="45"/>
      <c r="HB54" s="45"/>
      <c r="HC54" s="45"/>
      <c r="HD54" s="45"/>
      <c r="HE54" s="45"/>
      <c r="HF54" s="45"/>
      <c r="HG54" s="45"/>
      <c r="HH54" s="45"/>
      <c r="HI54" s="45"/>
      <c r="HJ54" s="45"/>
      <c r="HK54" s="45"/>
      <c r="HL54" s="45"/>
      <c r="HM54" s="45"/>
      <c r="HN54" s="45"/>
      <c r="HO54" s="45"/>
      <c r="HP54" s="45"/>
      <c r="HQ54" s="45"/>
      <c r="HR54" s="45"/>
      <c r="HS54" s="45"/>
      <c r="HT54" s="45"/>
      <c r="HU54" s="45"/>
      <c r="HV54" s="45"/>
      <c r="HW54" s="45"/>
      <c r="HX54" s="45"/>
      <c r="HY54" s="45"/>
      <c r="HZ54" s="45"/>
      <c r="IA54" s="45"/>
      <c r="IB54" s="45"/>
      <c r="IC54" s="45"/>
      <c r="ID54" s="45"/>
      <c r="IE54" s="45"/>
      <c r="IF54" s="45"/>
      <c r="IG54" s="45"/>
      <c r="IH54" s="45"/>
      <c r="II54" s="45"/>
      <c r="IJ54" s="45"/>
      <c r="IK54" s="45"/>
      <c r="IL54" s="45"/>
      <c r="IM54" s="45"/>
      <c r="IN54" s="45"/>
      <c r="IO54" s="45"/>
      <c r="IP54" s="45"/>
      <c r="IQ54" s="45"/>
      <c r="IR54" s="45"/>
      <c r="IS54" s="45"/>
      <c r="IT54" s="45"/>
      <c r="IU54" s="45"/>
      <c r="IV54" s="45"/>
      <c r="IW54" s="45"/>
      <c r="IX54" s="45"/>
      <c r="IY54" s="45"/>
      <c r="IZ54" s="45"/>
      <c r="JA54" s="45"/>
      <c r="JB54" s="45"/>
      <c r="JC54" s="45"/>
      <c r="JD54" s="45"/>
      <c r="JE54" s="45"/>
      <c r="JF54" s="45"/>
      <c r="JG54" s="45"/>
      <c r="JH54" s="45"/>
      <c r="JI54" s="45"/>
      <c r="JJ54" s="45"/>
      <c r="JK54" s="45"/>
      <c r="JL54" s="45"/>
      <c r="JM54" s="45"/>
      <c r="JN54" s="45"/>
      <c r="JO54" s="45"/>
      <c r="JP54" s="45"/>
      <c r="JQ54" s="45"/>
      <c r="JR54" s="45"/>
      <c r="JS54" s="45"/>
      <c r="JT54" s="45"/>
      <c r="JU54" s="45"/>
      <c r="JV54" s="45"/>
      <c r="JW54" s="45"/>
      <c r="JX54" s="45"/>
      <c r="JY54" s="45"/>
      <c r="JZ54" s="45"/>
      <c r="KA54" s="45"/>
      <c r="KB54" s="45"/>
      <c r="KC54" s="45"/>
      <c r="KD54" s="45"/>
      <c r="KE54" s="45"/>
      <c r="KF54" s="45"/>
      <c r="KG54" s="45"/>
      <c r="KH54" s="45"/>
      <c r="KI54" s="45"/>
      <c r="KJ54" s="45"/>
      <c r="KK54" s="45"/>
      <c r="KL54" s="45"/>
      <c r="KM54" s="45"/>
      <c r="KN54" s="45"/>
      <c r="KO54" s="45"/>
      <c r="KP54" s="45"/>
      <c r="KQ54" s="45"/>
      <c r="KR54" s="45"/>
      <c r="KS54" s="45"/>
      <c r="KT54" s="45"/>
      <c r="KU54" s="45"/>
      <c r="KV54" s="45"/>
      <c r="KW54" s="45"/>
      <c r="KX54" s="45"/>
      <c r="KY54" s="45"/>
      <c r="KZ54" s="45"/>
      <c r="LA54" s="45"/>
      <c r="LB54" s="98" t="s">
        <v>362</v>
      </c>
    </row>
    <row r="55" spans="1:314" x14ac:dyDescent="0.3">
      <c r="A55" s="69"/>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5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c r="EQ55" s="45"/>
      <c r="ER55" s="45"/>
      <c r="ES55" s="45"/>
      <c r="ET55" s="45"/>
      <c r="EU55" s="45"/>
      <c r="EV55" s="45"/>
      <c r="EW55" s="45"/>
      <c r="EX55" s="45"/>
      <c r="EY55" s="45"/>
      <c r="EZ55" s="45"/>
      <c r="FA55" s="45"/>
      <c r="FB55" s="45"/>
      <c r="FC55" s="45"/>
      <c r="FD55" s="45"/>
      <c r="FE55" s="45"/>
      <c r="FF55" s="45"/>
      <c r="FG55" s="45"/>
      <c r="FH55" s="45"/>
      <c r="FI55" s="45"/>
      <c r="FJ55" s="45"/>
      <c r="FK55" s="45"/>
      <c r="FL55" s="45"/>
      <c r="FM55" s="45"/>
      <c r="FN55" s="45"/>
      <c r="FO55" s="45"/>
      <c r="FP55" s="45"/>
      <c r="FQ55" s="45"/>
      <c r="FR55" s="45"/>
      <c r="FS55" s="45"/>
      <c r="FT55" s="45"/>
      <c r="FU55" s="45"/>
      <c r="FV55" s="45"/>
      <c r="FW55" s="45"/>
      <c r="FX55" s="45"/>
      <c r="FY55" s="45"/>
      <c r="FZ55" s="45"/>
      <c r="GA55" s="45"/>
      <c r="GB55" s="45"/>
      <c r="GC55" s="45"/>
      <c r="GD55" s="45"/>
      <c r="GE55" s="45"/>
      <c r="GF55" s="45"/>
      <c r="GG55" s="45"/>
      <c r="GH55" s="45"/>
      <c r="GI55" s="45"/>
      <c r="GJ55" s="45"/>
      <c r="GK55" s="45"/>
      <c r="GL55" s="45"/>
      <c r="GM55" s="45"/>
      <c r="GN55" s="45"/>
      <c r="GO55" s="45"/>
      <c r="GP55" s="45"/>
      <c r="GQ55" s="45"/>
      <c r="GR55" s="45"/>
      <c r="GS55" s="45"/>
      <c r="GT55" s="45"/>
      <c r="GU55" s="45"/>
      <c r="GV55" s="45"/>
      <c r="GW55" s="45"/>
      <c r="GX55" s="45"/>
      <c r="GY55" s="45"/>
      <c r="GZ55" s="45"/>
      <c r="HA55" s="45"/>
      <c r="HB55" s="45"/>
      <c r="HC55" s="45"/>
      <c r="HD55" s="45"/>
      <c r="HE55" s="45"/>
      <c r="HF55" s="45"/>
      <c r="HG55" s="45"/>
      <c r="HH55" s="45"/>
      <c r="HI55" s="45"/>
      <c r="HJ55" s="45"/>
      <c r="HK55" s="45"/>
      <c r="HL55" s="45"/>
      <c r="HM55" s="45"/>
      <c r="HN55" s="45"/>
      <c r="HO55" s="45"/>
      <c r="HP55" s="45"/>
      <c r="HQ55" s="45"/>
      <c r="HR55" s="45"/>
      <c r="HS55" s="45"/>
      <c r="HT55" s="45"/>
      <c r="HU55" s="45"/>
      <c r="HV55" s="45"/>
      <c r="HW55" s="45"/>
      <c r="HX55" s="45"/>
      <c r="HY55" s="45"/>
      <c r="HZ55" s="45"/>
      <c r="IA55" s="45"/>
      <c r="IB55" s="45"/>
      <c r="IC55" s="45"/>
      <c r="ID55" s="45"/>
      <c r="IE55" s="45"/>
      <c r="IF55" s="45"/>
      <c r="IG55" s="45"/>
      <c r="IH55" s="45"/>
      <c r="II55" s="45"/>
      <c r="IJ55" s="45"/>
      <c r="IK55" s="45"/>
      <c r="IL55" s="45"/>
      <c r="IM55" s="45"/>
      <c r="IN55" s="45"/>
      <c r="IO55" s="45"/>
      <c r="IP55" s="45"/>
      <c r="IQ55" s="45"/>
      <c r="IR55" s="45"/>
      <c r="IS55" s="45"/>
      <c r="IT55" s="45"/>
      <c r="IU55" s="45"/>
      <c r="IV55" s="45"/>
      <c r="IW55" s="45"/>
      <c r="IX55" s="45"/>
      <c r="IY55" s="45"/>
      <c r="IZ55" s="45"/>
      <c r="JA55" s="45"/>
      <c r="JB55" s="45"/>
      <c r="JC55" s="45"/>
      <c r="JD55" s="45"/>
      <c r="JE55" s="45"/>
      <c r="JF55" s="45"/>
      <c r="JG55" s="45"/>
      <c r="JH55" s="45"/>
      <c r="JI55" s="45"/>
      <c r="JJ55" s="45"/>
      <c r="JK55" s="45"/>
      <c r="JL55" s="45"/>
      <c r="JM55" s="45"/>
      <c r="JN55" s="45"/>
      <c r="JO55" s="45"/>
      <c r="JP55" s="45"/>
      <c r="JQ55" s="45"/>
      <c r="JR55" s="45"/>
      <c r="JS55" s="45"/>
      <c r="JT55" s="45"/>
      <c r="JU55" s="45"/>
      <c r="JV55" s="45"/>
      <c r="JW55" s="45"/>
      <c r="JX55" s="45"/>
      <c r="JY55" s="45"/>
      <c r="JZ55" s="45"/>
      <c r="KA55" s="45"/>
      <c r="KB55" s="45"/>
      <c r="KC55" s="45"/>
      <c r="KD55" s="45"/>
      <c r="KE55" s="45"/>
      <c r="KF55" s="45"/>
      <c r="KG55" s="45"/>
      <c r="KH55" s="45"/>
      <c r="KI55" s="45"/>
      <c r="KJ55" s="45"/>
      <c r="KK55" s="45"/>
      <c r="KL55" s="45"/>
      <c r="KM55" s="45"/>
      <c r="KN55" s="45"/>
      <c r="KO55" s="45"/>
      <c r="KP55" s="45"/>
      <c r="KQ55" s="45"/>
      <c r="KR55" s="45"/>
      <c r="KS55" s="45"/>
      <c r="KT55" s="45"/>
      <c r="KU55" s="45"/>
      <c r="KV55" s="45"/>
      <c r="KW55" s="45"/>
      <c r="KX55" s="45"/>
      <c r="KY55" s="45"/>
      <c r="KZ55" s="45"/>
      <c r="LA55" s="45"/>
      <c r="LB55" s="45"/>
    </row>
    <row r="56" spans="1:314" x14ac:dyDescent="0.3">
      <c r="A56" s="69"/>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5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5"/>
      <c r="DM56" s="45"/>
      <c r="DN56" s="45"/>
      <c r="DO56" s="45"/>
      <c r="DP56" s="45"/>
      <c r="DQ56" s="45"/>
      <c r="DR56" s="45"/>
      <c r="DS56" s="45"/>
      <c r="DT56" s="45"/>
      <c r="DU56" s="45"/>
      <c r="DV56" s="45"/>
      <c r="DW56" s="45"/>
      <c r="DX56" s="45"/>
      <c r="DY56" s="45"/>
      <c r="DZ56" s="45"/>
      <c r="EA56" s="45"/>
      <c r="EB56" s="45"/>
      <c r="EC56" s="45"/>
      <c r="ED56" s="45"/>
      <c r="EE56" s="45"/>
      <c r="EF56" s="45"/>
      <c r="EG56" s="45"/>
      <c r="EH56" s="45"/>
      <c r="EI56" s="45"/>
      <c r="EJ56" s="45"/>
      <c r="EK56" s="45"/>
      <c r="EL56" s="45"/>
      <c r="EM56" s="45"/>
      <c r="EN56" s="45"/>
      <c r="EO56" s="45"/>
      <c r="EP56" s="45"/>
      <c r="EQ56" s="45"/>
      <c r="ER56" s="45"/>
      <c r="ES56" s="45"/>
      <c r="ET56" s="45"/>
      <c r="EU56" s="45"/>
      <c r="EV56" s="45"/>
      <c r="EW56" s="45"/>
      <c r="EX56" s="45"/>
      <c r="EY56" s="45"/>
      <c r="EZ56" s="45"/>
      <c r="FA56" s="45"/>
      <c r="FB56" s="45"/>
      <c r="FC56" s="45"/>
      <c r="FD56" s="45"/>
      <c r="FE56" s="45"/>
      <c r="FF56" s="45"/>
      <c r="FG56" s="45"/>
      <c r="FH56" s="45"/>
      <c r="FI56" s="45"/>
      <c r="FJ56" s="45"/>
      <c r="FK56" s="45"/>
      <c r="FL56" s="45"/>
      <c r="FM56" s="45"/>
      <c r="FN56" s="45"/>
      <c r="FO56" s="45"/>
      <c r="FP56" s="45"/>
      <c r="FQ56" s="45"/>
      <c r="FR56" s="45"/>
      <c r="FS56" s="45"/>
      <c r="FT56" s="45"/>
      <c r="FU56" s="45"/>
      <c r="FV56" s="45"/>
      <c r="FW56" s="45"/>
      <c r="FX56" s="45"/>
      <c r="FY56" s="45"/>
      <c r="FZ56" s="45"/>
      <c r="GA56" s="45"/>
      <c r="GB56" s="45"/>
      <c r="GC56" s="45"/>
      <c r="GD56" s="45"/>
      <c r="GE56" s="45"/>
      <c r="GF56" s="45"/>
      <c r="GG56" s="45"/>
      <c r="GH56" s="45"/>
      <c r="GI56" s="45"/>
      <c r="GJ56" s="45"/>
      <c r="GK56" s="45"/>
      <c r="GL56" s="45"/>
      <c r="GM56" s="45"/>
      <c r="GN56" s="45"/>
      <c r="GO56" s="45"/>
      <c r="GP56" s="45"/>
      <c r="GQ56" s="45"/>
      <c r="GR56" s="45"/>
      <c r="GS56" s="45"/>
      <c r="GT56" s="45"/>
      <c r="GU56" s="45"/>
      <c r="GV56" s="45"/>
      <c r="GW56" s="45"/>
      <c r="GX56" s="45"/>
      <c r="GY56" s="45"/>
      <c r="GZ56" s="45"/>
      <c r="HA56" s="45"/>
      <c r="HB56" s="45"/>
      <c r="HC56" s="45"/>
      <c r="HD56" s="45"/>
      <c r="HE56" s="45"/>
      <c r="HF56" s="45"/>
      <c r="HG56" s="45"/>
      <c r="HH56" s="45"/>
      <c r="HI56" s="45"/>
      <c r="HJ56" s="45"/>
      <c r="HK56" s="45"/>
      <c r="HL56" s="45"/>
      <c r="HM56" s="45"/>
      <c r="HN56" s="45"/>
      <c r="HO56" s="45"/>
      <c r="HP56" s="45"/>
      <c r="HQ56" s="45"/>
      <c r="HR56" s="45"/>
      <c r="HS56" s="45"/>
      <c r="HT56" s="45"/>
      <c r="HU56" s="45"/>
      <c r="HV56" s="45"/>
      <c r="HW56" s="45"/>
      <c r="HX56" s="45"/>
      <c r="HY56" s="45"/>
      <c r="HZ56" s="45"/>
      <c r="IA56" s="45"/>
      <c r="IB56" s="45"/>
      <c r="IC56" s="45"/>
      <c r="ID56" s="45"/>
      <c r="IE56" s="45"/>
      <c r="IF56" s="45"/>
      <c r="IG56" s="45"/>
      <c r="IH56" s="45"/>
      <c r="II56" s="45"/>
      <c r="IJ56" s="45"/>
      <c r="IK56" s="45"/>
      <c r="IL56" s="45"/>
      <c r="IM56" s="45"/>
      <c r="IN56" s="45"/>
      <c r="IO56" s="45"/>
      <c r="IP56" s="45"/>
      <c r="IQ56" s="45"/>
      <c r="IR56" s="45"/>
      <c r="IS56" s="45"/>
      <c r="IT56" s="45"/>
      <c r="IU56" s="45"/>
      <c r="IV56" s="45"/>
      <c r="IW56" s="45"/>
      <c r="IX56" s="45"/>
      <c r="IY56" s="45"/>
      <c r="IZ56" s="45"/>
      <c r="JA56" s="45"/>
      <c r="JB56" s="45"/>
      <c r="JC56" s="45"/>
      <c r="JD56" s="45"/>
      <c r="JE56" s="45"/>
      <c r="JF56" s="45"/>
      <c r="JG56" s="45"/>
      <c r="JH56" s="45"/>
      <c r="JI56" s="45"/>
      <c r="JJ56" s="45"/>
      <c r="JK56" s="45"/>
      <c r="JL56" s="45"/>
      <c r="JM56" s="45"/>
      <c r="JN56" s="45"/>
      <c r="JO56" s="45"/>
      <c r="JP56" s="45"/>
      <c r="JQ56" s="45"/>
      <c r="JR56" s="45"/>
      <c r="JS56" s="45"/>
      <c r="JT56" s="45"/>
      <c r="JU56" s="45"/>
      <c r="JV56" s="45"/>
      <c r="JW56" s="45"/>
      <c r="JX56" s="45"/>
      <c r="JY56" s="45"/>
      <c r="JZ56" s="45"/>
      <c r="KA56" s="45"/>
      <c r="KB56" s="45"/>
      <c r="KC56" s="45"/>
      <c r="KD56" s="45"/>
      <c r="KE56" s="45"/>
      <c r="KF56" s="45"/>
      <c r="KG56" s="45"/>
      <c r="KH56" s="45"/>
      <c r="KI56" s="45"/>
      <c r="KJ56" s="45"/>
      <c r="KK56" s="45"/>
      <c r="KL56" s="45"/>
      <c r="KM56" s="45"/>
      <c r="KN56" s="45"/>
      <c r="KO56" s="45"/>
      <c r="KP56" s="45"/>
      <c r="KQ56" s="45"/>
      <c r="KR56" s="45"/>
      <c r="KS56" s="45"/>
      <c r="KT56" s="45"/>
      <c r="KU56" s="45"/>
      <c r="KV56" s="45"/>
      <c r="KW56" s="45"/>
      <c r="KX56" s="45"/>
      <c r="KY56" s="45"/>
      <c r="KZ56" s="45"/>
      <c r="LA56" s="45"/>
      <c r="LB56" s="45"/>
    </row>
    <row r="57" spans="1:314" x14ac:dyDescent="0.3">
      <c r="A57" s="69"/>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5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5"/>
      <c r="DV57" s="45"/>
      <c r="DW57" s="45"/>
      <c r="DX57" s="45"/>
      <c r="DY57" s="45"/>
      <c r="DZ57" s="45"/>
      <c r="EA57" s="45"/>
      <c r="EB57" s="45"/>
      <c r="EC57" s="45"/>
      <c r="ED57" s="45"/>
      <c r="EE57" s="45"/>
      <c r="EF57" s="45"/>
      <c r="EG57" s="45"/>
      <c r="EH57" s="45"/>
      <c r="EI57" s="45"/>
      <c r="EJ57" s="45"/>
      <c r="EK57" s="45"/>
      <c r="EL57" s="45"/>
      <c r="EM57" s="45"/>
      <c r="EN57" s="45"/>
      <c r="EO57" s="45"/>
      <c r="EP57" s="45"/>
      <c r="EQ57" s="45"/>
      <c r="ER57" s="45"/>
      <c r="ES57" s="45"/>
      <c r="ET57" s="45"/>
      <c r="EU57" s="45"/>
      <c r="EV57" s="45"/>
      <c r="EW57" s="45"/>
      <c r="EX57" s="45"/>
      <c r="EY57" s="45"/>
      <c r="EZ57" s="45"/>
      <c r="FA57" s="45"/>
      <c r="FB57" s="45"/>
      <c r="FC57" s="45"/>
      <c r="FD57" s="45"/>
      <c r="FE57" s="45"/>
      <c r="FF57" s="45"/>
      <c r="FG57" s="45"/>
      <c r="FH57" s="45"/>
      <c r="FI57" s="45"/>
      <c r="FJ57" s="45"/>
      <c r="FK57" s="45"/>
      <c r="FL57" s="45"/>
      <c r="FM57" s="45"/>
      <c r="FN57" s="45"/>
      <c r="FO57" s="45"/>
      <c r="FP57" s="45"/>
      <c r="FQ57" s="45"/>
      <c r="FR57" s="45"/>
      <c r="FS57" s="45"/>
      <c r="FT57" s="45"/>
      <c r="FU57" s="45"/>
      <c r="FV57" s="45"/>
      <c r="FW57" s="45"/>
      <c r="FX57" s="45"/>
      <c r="FY57" s="45"/>
      <c r="FZ57" s="45"/>
      <c r="GA57" s="45"/>
      <c r="GB57" s="45"/>
      <c r="GC57" s="45"/>
      <c r="GD57" s="45"/>
      <c r="GE57" s="45"/>
      <c r="GF57" s="45"/>
      <c r="GG57" s="45"/>
      <c r="GH57" s="45"/>
      <c r="GI57" s="45"/>
      <c r="GJ57" s="45"/>
      <c r="GK57" s="45"/>
      <c r="GL57" s="45"/>
      <c r="GM57" s="45"/>
      <c r="GN57" s="45"/>
      <c r="GO57" s="45"/>
      <c r="GP57" s="45"/>
      <c r="GQ57" s="45"/>
      <c r="GR57" s="45"/>
      <c r="GS57" s="45"/>
      <c r="GT57" s="45"/>
      <c r="GU57" s="45"/>
      <c r="GV57" s="45"/>
      <c r="GW57" s="45"/>
      <c r="GX57" s="45"/>
      <c r="GY57" s="45"/>
      <c r="GZ57" s="45"/>
      <c r="HA57" s="45"/>
      <c r="HB57" s="45"/>
      <c r="HC57" s="45"/>
      <c r="HD57" s="45"/>
      <c r="HE57" s="45"/>
      <c r="HF57" s="45"/>
      <c r="HG57" s="45"/>
      <c r="HH57" s="45"/>
      <c r="HI57" s="45"/>
      <c r="HJ57" s="45"/>
      <c r="HK57" s="45"/>
      <c r="HL57" s="45"/>
      <c r="HM57" s="45"/>
      <c r="HN57" s="45"/>
      <c r="HO57" s="45"/>
      <c r="HP57" s="45"/>
      <c r="HQ57" s="45"/>
      <c r="HR57" s="45"/>
      <c r="HS57" s="45"/>
      <c r="HT57" s="45"/>
      <c r="HU57" s="45"/>
      <c r="HV57" s="45"/>
      <c r="HW57" s="45"/>
      <c r="HX57" s="45"/>
      <c r="HY57" s="45"/>
      <c r="HZ57" s="45"/>
      <c r="IA57" s="45"/>
      <c r="IB57" s="45"/>
      <c r="IC57" s="45"/>
      <c r="ID57" s="45"/>
      <c r="IE57" s="45"/>
      <c r="IF57" s="45"/>
      <c r="IG57" s="45"/>
      <c r="IH57" s="45"/>
      <c r="II57" s="45"/>
      <c r="IJ57" s="45"/>
      <c r="IK57" s="45"/>
      <c r="IL57" s="45"/>
      <c r="IM57" s="45"/>
      <c r="IN57" s="45"/>
      <c r="IO57" s="45"/>
      <c r="IP57" s="45"/>
      <c r="IQ57" s="45"/>
      <c r="IR57" s="45"/>
      <c r="IS57" s="45"/>
      <c r="IT57" s="45"/>
      <c r="IU57" s="45"/>
      <c r="IV57" s="45"/>
      <c r="IW57" s="45"/>
      <c r="IX57" s="45"/>
      <c r="IY57" s="45"/>
      <c r="IZ57" s="45"/>
      <c r="JA57" s="45"/>
      <c r="JB57" s="45"/>
      <c r="JC57" s="45"/>
      <c r="JD57" s="45"/>
      <c r="JE57" s="45"/>
      <c r="JF57" s="45"/>
      <c r="JG57" s="45"/>
      <c r="JH57" s="45"/>
      <c r="JI57" s="45"/>
      <c r="JJ57" s="45"/>
      <c r="JK57" s="45"/>
      <c r="JL57" s="45"/>
      <c r="JM57" s="45"/>
      <c r="JN57" s="45"/>
      <c r="JO57" s="45"/>
      <c r="JP57" s="45"/>
      <c r="JQ57" s="45"/>
      <c r="JR57" s="45"/>
      <c r="JS57" s="45"/>
      <c r="JT57" s="45"/>
      <c r="JU57" s="45"/>
      <c r="JV57" s="45"/>
      <c r="JW57" s="45"/>
      <c r="JX57" s="45"/>
      <c r="JY57" s="45"/>
      <c r="JZ57" s="45"/>
      <c r="KA57" s="45"/>
      <c r="KB57" s="45"/>
      <c r="KC57" s="45"/>
      <c r="KD57" s="45"/>
      <c r="KE57" s="45"/>
      <c r="KF57" s="45"/>
      <c r="KG57" s="45"/>
      <c r="KH57" s="45"/>
      <c r="KI57" s="45"/>
      <c r="KJ57" s="45"/>
      <c r="KK57" s="45"/>
      <c r="KL57" s="45"/>
      <c r="KM57" s="45"/>
      <c r="KN57" s="45"/>
      <c r="KO57" s="45"/>
      <c r="KP57" s="45"/>
      <c r="KQ57" s="45"/>
      <c r="KR57" s="45"/>
      <c r="KS57" s="45"/>
      <c r="KT57" s="45"/>
      <c r="KU57" s="45"/>
      <c r="KV57" s="45"/>
      <c r="KW57" s="45"/>
      <c r="KX57" s="45"/>
      <c r="KY57" s="45"/>
      <c r="KZ57" s="45"/>
      <c r="LA57" s="45"/>
      <c r="LB57" s="45"/>
    </row>
    <row r="58" spans="1:314" x14ac:dyDescent="0.3">
      <c r="A58" s="69"/>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5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c r="DE58" s="45"/>
      <c r="DF58" s="45"/>
      <c r="DG58" s="45"/>
      <c r="DH58" s="45"/>
      <c r="DI58" s="45"/>
      <c r="DJ58" s="45"/>
      <c r="DK58" s="45"/>
      <c r="DL58" s="45"/>
      <c r="DM58" s="45"/>
      <c r="DN58" s="45"/>
      <c r="DO58" s="45"/>
      <c r="DP58" s="45"/>
      <c r="DQ58" s="45"/>
      <c r="DR58" s="45"/>
      <c r="DS58" s="45"/>
      <c r="DT58" s="45"/>
      <c r="DU58" s="45"/>
      <c r="DV58" s="45"/>
      <c r="DW58" s="45"/>
      <c r="DX58" s="45"/>
      <c r="DY58" s="45"/>
      <c r="DZ58" s="45"/>
      <c r="EA58" s="45"/>
      <c r="EB58" s="45"/>
      <c r="EC58" s="45"/>
      <c r="ED58" s="45"/>
      <c r="EE58" s="45"/>
      <c r="EF58" s="45"/>
      <c r="EG58" s="45"/>
      <c r="EH58" s="45"/>
      <c r="EI58" s="45"/>
      <c r="EJ58" s="45"/>
      <c r="EK58" s="45"/>
      <c r="EL58" s="45"/>
      <c r="EM58" s="45"/>
      <c r="EN58" s="45"/>
      <c r="EO58" s="45"/>
      <c r="EP58" s="45"/>
      <c r="EQ58" s="45"/>
      <c r="ER58" s="45"/>
      <c r="ES58" s="45"/>
      <c r="ET58" s="45"/>
      <c r="EU58" s="45"/>
      <c r="EV58" s="45"/>
      <c r="EW58" s="45"/>
      <c r="EX58" s="45"/>
      <c r="EY58" s="45"/>
      <c r="EZ58" s="45"/>
      <c r="FA58" s="45"/>
      <c r="FB58" s="45"/>
      <c r="FC58" s="45"/>
      <c r="FD58" s="45"/>
      <c r="FE58" s="45"/>
      <c r="FF58" s="45"/>
      <c r="FG58" s="45"/>
      <c r="FH58" s="45"/>
      <c r="FI58" s="45"/>
      <c r="FJ58" s="45"/>
      <c r="FK58" s="45"/>
      <c r="FL58" s="45"/>
      <c r="FM58" s="45"/>
      <c r="FN58" s="45"/>
      <c r="FO58" s="45"/>
      <c r="FP58" s="45"/>
      <c r="FQ58" s="45"/>
      <c r="FR58" s="45"/>
      <c r="FS58" s="45"/>
      <c r="FT58" s="45"/>
      <c r="FU58" s="45"/>
      <c r="FV58" s="45"/>
      <c r="FW58" s="45"/>
      <c r="FX58" s="45"/>
      <c r="FY58" s="45"/>
      <c r="FZ58" s="45"/>
      <c r="GA58" s="45"/>
      <c r="GB58" s="45"/>
      <c r="GC58" s="45"/>
      <c r="GD58" s="45"/>
      <c r="GE58" s="45"/>
      <c r="GF58" s="45"/>
      <c r="GG58" s="45"/>
      <c r="GH58" s="45"/>
      <c r="GI58" s="45"/>
      <c r="GJ58" s="45"/>
      <c r="GK58" s="45"/>
      <c r="GL58" s="45"/>
      <c r="GM58" s="45"/>
      <c r="GN58" s="45"/>
      <c r="GO58" s="45"/>
      <c r="GP58" s="45"/>
      <c r="GQ58" s="45"/>
      <c r="GR58" s="45"/>
      <c r="GS58" s="45"/>
      <c r="GT58" s="45"/>
      <c r="GU58" s="45"/>
      <c r="GV58" s="45"/>
      <c r="GW58" s="45"/>
      <c r="GX58" s="45"/>
      <c r="GY58" s="45"/>
      <c r="GZ58" s="45"/>
      <c r="HA58" s="45"/>
      <c r="HB58" s="45"/>
      <c r="HC58" s="45"/>
      <c r="HD58" s="45"/>
      <c r="HE58" s="45"/>
      <c r="HF58" s="45"/>
      <c r="HG58" s="45"/>
      <c r="HH58" s="45"/>
      <c r="HI58" s="45"/>
      <c r="HJ58" s="45"/>
      <c r="HK58" s="45"/>
      <c r="HL58" s="45"/>
      <c r="HM58" s="45"/>
      <c r="HN58" s="45"/>
      <c r="HO58" s="45"/>
      <c r="HP58" s="45"/>
      <c r="HQ58" s="45"/>
      <c r="HR58" s="45"/>
      <c r="HS58" s="45"/>
      <c r="HT58" s="45"/>
      <c r="HU58" s="45"/>
      <c r="HV58" s="45"/>
      <c r="HW58" s="45"/>
      <c r="HX58" s="45"/>
      <c r="HY58" s="45"/>
      <c r="HZ58" s="45"/>
      <c r="IA58" s="45"/>
      <c r="IB58" s="45"/>
      <c r="IC58" s="45"/>
      <c r="ID58" s="45"/>
      <c r="IE58" s="45"/>
      <c r="IF58" s="45"/>
      <c r="IG58" s="45"/>
      <c r="IH58" s="45"/>
      <c r="II58" s="45"/>
      <c r="IJ58" s="45"/>
      <c r="IK58" s="45"/>
      <c r="IL58" s="45"/>
      <c r="IM58" s="45"/>
      <c r="IN58" s="45"/>
      <c r="IO58" s="45"/>
      <c r="IP58" s="45"/>
      <c r="IQ58" s="45"/>
      <c r="IR58" s="45"/>
      <c r="IS58" s="45"/>
      <c r="IT58" s="45"/>
      <c r="IU58" s="45"/>
      <c r="IV58" s="45"/>
      <c r="IW58" s="45"/>
      <c r="IX58" s="45"/>
      <c r="IY58" s="45"/>
      <c r="IZ58" s="45"/>
      <c r="JA58" s="45"/>
      <c r="JB58" s="45"/>
      <c r="JC58" s="45"/>
      <c r="JD58" s="45"/>
      <c r="JE58" s="45"/>
      <c r="JF58" s="45"/>
      <c r="JG58" s="45"/>
      <c r="JH58" s="45"/>
      <c r="JI58" s="45"/>
      <c r="JJ58" s="45"/>
      <c r="JK58" s="45"/>
      <c r="JL58" s="45"/>
      <c r="JM58" s="45"/>
      <c r="JN58" s="45"/>
      <c r="JO58" s="45"/>
      <c r="JP58" s="45"/>
      <c r="JQ58" s="45"/>
      <c r="JR58" s="45"/>
      <c r="JS58" s="45"/>
      <c r="JT58" s="45"/>
      <c r="JU58" s="45"/>
      <c r="JV58" s="45"/>
      <c r="JW58" s="45"/>
      <c r="JX58" s="45"/>
      <c r="JY58" s="45"/>
      <c r="JZ58" s="45"/>
      <c r="KA58" s="45"/>
      <c r="KB58" s="45"/>
      <c r="KC58" s="45"/>
      <c r="KD58" s="45"/>
      <c r="KE58" s="45"/>
      <c r="KF58" s="45"/>
      <c r="KG58" s="45"/>
      <c r="KH58" s="45"/>
      <c r="KI58" s="45"/>
      <c r="KJ58" s="45"/>
      <c r="KK58" s="45"/>
      <c r="KL58" s="45"/>
      <c r="KM58" s="45"/>
      <c r="KN58" s="45"/>
      <c r="KO58" s="45"/>
      <c r="KP58" s="45"/>
      <c r="KQ58" s="45"/>
      <c r="KR58" s="45"/>
      <c r="KS58" s="45"/>
      <c r="KT58" s="45"/>
      <c r="KU58" s="45"/>
      <c r="KV58" s="45"/>
      <c r="KW58" s="45"/>
      <c r="KX58" s="45"/>
      <c r="KY58" s="45"/>
      <c r="KZ58" s="45"/>
      <c r="LA58" s="45"/>
      <c r="LB58" s="45"/>
    </row>
    <row r="59" spans="1:314" x14ac:dyDescent="0.3">
      <c r="A59" s="69"/>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5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45"/>
      <c r="FG59" s="45"/>
      <c r="FH59" s="45"/>
      <c r="FI59" s="45"/>
      <c r="FJ59" s="45"/>
      <c r="FK59" s="45"/>
      <c r="FL59" s="45"/>
      <c r="FM59" s="45"/>
      <c r="FN59" s="45"/>
      <c r="FO59" s="45"/>
      <c r="FP59" s="45"/>
      <c r="FQ59" s="45"/>
      <c r="FR59" s="45"/>
      <c r="FS59" s="45"/>
      <c r="FT59" s="45"/>
      <c r="FU59" s="45"/>
      <c r="FV59" s="45"/>
      <c r="FW59" s="45"/>
      <c r="FX59" s="45"/>
      <c r="FY59" s="45"/>
      <c r="FZ59" s="45"/>
      <c r="GA59" s="45"/>
      <c r="GB59" s="45"/>
      <c r="GC59" s="45"/>
      <c r="GD59" s="45"/>
      <c r="GE59" s="45"/>
      <c r="GF59" s="45"/>
      <c r="GG59" s="45"/>
      <c r="GH59" s="45"/>
      <c r="GI59" s="45"/>
      <c r="GJ59" s="45"/>
      <c r="GK59" s="45"/>
      <c r="GL59" s="45"/>
      <c r="GM59" s="45"/>
      <c r="GN59" s="45"/>
      <c r="GO59" s="45"/>
      <c r="GP59" s="45"/>
      <c r="GQ59" s="45"/>
      <c r="GR59" s="45"/>
      <c r="GS59" s="45"/>
      <c r="GT59" s="45"/>
      <c r="GU59" s="45"/>
      <c r="GV59" s="45"/>
      <c r="GW59" s="45"/>
      <c r="GX59" s="45"/>
      <c r="GY59" s="45"/>
      <c r="GZ59" s="45"/>
      <c r="HA59" s="45"/>
      <c r="HB59" s="45"/>
      <c r="HC59" s="45"/>
      <c r="HD59" s="45"/>
      <c r="HE59" s="45"/>
      <c r="HF59" s="45"/>
      <c r="HG59" s="45"/>
      <c r="HH59" s="45"/>
      <c r="HI59" s="45"/>
      <c r="HJ59" s="45"/>
      <c r="HK59" s="45"/>
      <c r="HL59" s="45"/>
      <c r="HM59" s="45"/>
      <c r="HN59" s="45"/>
      <c r="HO59" s="45"/>
      <c r="HP59" s="45"/>
      <c r="HQ59" s="45"/>
      <c r="HR59" s="45"/>
      <c r="HS59" s="45"/>
      <c r="HT59" s="45"/>
      <c r="HU59" s="45"/>
      <c r="HV59" s="45"/>
      <c r="HW59" s="45"/>
      <c r="HX59" s="45"/>
      <c r="HY59" s="45"/>
      <c r="HZ59" s="45"/>
      <c r="IA59" s="45"/>
      <c r="IB59" s="45"/>
      <c r="IC59" s="45"/>
      <c r="ID59" s="45"/>
      <c r="IE59" s="45"/>
      <c r="IF59" s="45"/>
      <c r="IG59" s="45"/>
      <c r="IH59" s="45"/>
      <c r="II59" s="45"/>
      <c r="IJ59" s="45"/>
      <c r="IK59" s="45"/>
      <c r="IL59" s="45"/>
      <c r="IM59" s="45"/>
      <c r="IN59" s="45"/>
      <c r="IO59" s="45"/>
      <c r="IP59" s="45"/>
      <c r="IQ59" s="45"/>
      <c r="IR59" s="45"/>
      <c r="IS59" s="45"/>
      <c r="IT59" s="45"/>
      <c r="IU59" s="45"/>
      <c r="IV59" s="45"/>
      <c r="IW59" s="45"/>
      <c r="IX59" s="45"/>
      <c r="IY59" s="45"/>
      <c r="IZ59" s="45"/>
      <c r="JA59" s="45"/>
      <c r="JB59" s="45"/>
      <c r="JC59" s="45"/>
      <c r="JD59" s="45"/>
      <c r="JE59" s="45"/>
      <c r="JF59" s="45"/>
      <c r="JG59" s="45"/>
      <c r="JH59" s="45"/>
      <c r="JI59" s="45"/>
      <c r="JJ59" s="45"/>
      <c r="JK59" s="45"/>
      <c r="JL59" s="45"/>
      <c r="JM59" s="45"/>
      <c r="JN59" s="45"/>
      <c r="JO59" s="45"/>
      <c r="JP59" s="45"/>
      <c r="JQ59" s="45"/>
      <c r="JR59" s="45"/>
      <c r="JS59" s="45"/>
      <c r="JT59" s="45"/>
      <c r="JU59" s="45"/>
      <c r="JV59" s="45"/>
      <c r="JW59" s="45"/>
      <c r="JX59" s="45"/>
      <c r="JY59" s="45"/>
      <c r="JZ59" s="45"/>
      <c r="KA59" s="45"/>
      <c r="KB59" s="45"/>
      <c r="KC59" s="45"/>
      <c r="KD59" s="45"/>
      <c r="KE59" s="45"/>
      <c r="KF59" s="45"/>
      <c r="KG59" s="45"/>
      <c r="KH59" s="45"/>
      <c r="KI59" s="45"/>
      <c r="KJ59" s="45"/>
      <c r="KK59" s="45"/>
      <c r="KL59" s="45"/>
      <c r="KM59" s="45"/>
      <c r="KN59" s="45"/>
      <c r="KO59" s="45"/>
      <c r="KP59" s="45"/>
      <c r="KQ59" s="45"/>
      <c r="KR59" s="45"/>
      <c r="KS59" s="45"/>
      <c r="KT59" s="45"/>
      <c r="KU59" s="45"/>
      <c r="KV59" s="45"/>
      <c r="KW59" s="45"/>
      <c r="KX59" s="45"/>
      <c r="KY59" s="45"/>
      <c r="KZ59" s="45"/>
      <c r="LA59" s="45"/>
      <c r="LB59" s="45"/>
    </row>
    <row r="60" spans="1:314" x14ac:dyDescent="0.3">
      <c r="A60" s="69"/>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5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5"/>
      <c r="GQ60" s="45"/>
      <c r="GR60" s="45"/>
      <c r="GS60" s="45"/>
      <c r="GT60" s="45"/>
      <c r="GU60" s="45"/>
      <c r="GV60" s="45"/>
      <c r="GW60" s="45"/>
      <c r="GX60" s="45"/>
      <c r="GY60" s="45"/>
      <c r="GZ60" s="45"/>
      <c r="HA60" s="45"/>
      <c r="HB60" s="45"/>
      <c r="HC60" s="45"/>
      <c r="HD60" s="45"/>
      <c r="HE60" s="45"/>
      <c r="HF60" s="45"/>
      <c r="HG60" s="45"/>
      <c r="HH60" s="45"/>
      <c r="HI60" s="45"/>
      <c r="HJ60" s="45"/>
      <c r="HK60" s="45"/>
      <c r="HL60" s="45"/>
      <c r="HM60" s="45"/>
      <c r="HN60" s="45"/>
      <c r="HO60" s="45"/>
      <c r="HP60" s="45"/>
      <c r="HQ60" s="45"/>
      <c r="HR60" s="45"/>
      <c r="HS60" s="45"/>
      <c r="HT60" s="45"/>
      <c r="HU60" s="45"/>
      <c r="HV60" s="45"/>
      <c r="HW60" s="45"/>
      <c r="HX60" s="45"/>
      <c r="HY60" s="45"/>
      <c r="HZ60" s="45"/>
      <c r="IA60" s="45"/>
      <c r="IB60" s="45"/>
      <c r="IC60" s="45"/>
      <c r="ID60" s="45"/>
      <c r="IE60" s="45"/>
      <c r="IF60" s="45"/>
      <c r="IG60" s="45"/>
      <c r="IH60" s="45"/>
      <c r="II60" s="45"/>
      <c r="IJ60" s="45"/>
      <c r="IK60" s="45"/>
      <c r="IL60" s="45"/>
      <c r="IM60" s="45"/>
      <c r="IN60" s="45"/>
      <c r="IO60" s="45"/>
      <c r="IP60" s="45"/>
      <c r="IQ60" s="45"/>
      <c r="IR60" s="45"/>
      <c r="IS60" s="45"/>
      <c r="IT60" s="45"/>
      <c r="IU60" s="45"/>
      <c r="IV60" s="45"/>
      <c r="IW60" s="45"/>
      <c r="IX60" s="45"/>
      <c r="IY60" s="45"/>
      <c r="IZ60" s="45"/>
      <c r="JA60" s="45"/>
      <c r="JB60" s="45"/>
      <c r="JC60" s="45"/>
      <c r="JD60" s="45"/>
      <c r="JE60" s="45"/>
      <c r="JF60" s="45"/>
      <c r="JG60" s="45"/>
      <c r="JH60" s="45"/>
      <c r="JI60" s="45"/>
      <c r="JJ60" s="45"/>
      <c r="JK60" s="45"/>
      <c r="JL60" s="45"/>
      <c r="JM60" s="45"/>
      <c r="JN60" s="45"/>
      <c r="JO60" s="45"/>
      <c r="JP60" s="45"/>
      <c r="JQ60" s="45"/>
      <c r="JR60" s="45"/>
      <c r="JS60" s="45"/>
      <c r="JT60" s="45"/>
      <c r="JU60" s="45"/>
      <c r="JV60" s="45"/>
      <c r="JW60" s="45"/>
      <c r="JX60" s="45"/>
      <c r="JY60" s="45"/>
      <c r="JZ60" s="45"/>
      <c r="KA60" s="45"/>
      <c r="KB60" s="45"/>
      <c r="KC60" s="45"/>
      <c r="KD60" s="45"/>
      <c r="KE60" s="45"/>
      <c r="KF60" s="45"/>
      <c r="KG60" s="45"/>
      <c r="KH60" s="45"/>
      <c r="KI60" s="45"/>
      <c r="KJ60" s="45"/>
      <c r="KK60" s="45"/>
      <c r="KL60" s="45"/>
      <c r="KM60" s="45"/>
      <c r="KN60" s="45"/>
      <c r="KO60" s="45"/>
      <c r="KP60" s="45"/>
      <c r="KQ60" s="45"/>
      <c r="KR60" s="45"/>
      <c r="KS60" s="45"/>
      <c r="KT60" s="45"/>
      <c r="KU60" s="45"/>
      <c r="KV60" s="45"/>
      <c r="KW60" s="45"/>
      <c r="KX60" s="45"/>
      <c r="KY60" s="45"/>
      <c r="KZ60" s="45"/>
      <c r="LA60" s="45"/>
      <c r="LB60" s="45"/>
    </row>
    <row r="61" spans="1:314" x14ac:dyDescent="0.3">
      <c r="A61" s="69"/>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5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c r="FG61" s="45"/>
      <c r="FH61" s="45"/>
      <c r="FI61" s="45"/>
      <c r="FJ61" s="45"/>
      <c r="FK61" s="45"/>
      <c r="FL61" s="45"/>
      <c r="FM61" s="45"/>
      <c r="FN61" s="45"/>
      <c r="FO61" s="45"/>
      <c r="FP61" s="45"/>
      <c r="FQ61" s="45"/>
      <c r="FR61" s="45"/>
      <c r="FS61" s="45"/>
      <c r="FT61" s="45"/>
      <c r="FU61" s="45"/>
      <c r="FV61" s="45"/>
      <c r="FW61" s="45"/>
      <c r="FX61" s="45"/>
      <c r="FY61" s="45"/>
      <c r="FZ61" s="45"/>
      <c r="GA61" s="45"/>
      <c r="GB61" s="45"/>
      <c r="GC61" s="45"/>
      <c r="GD61" s="45"/>
      <c r="GE61" s="45"/>
      <c r="GF61" s="45"/>
      <c r="GG61" s="45"/>
      <c r="GH61" s="45"/>
      <c r="GI61" s="45"/>
      <c r="GJ61" s="45"/>
      <c r="GK61" s="45"/>
      <c r="GL61" s="45"/>
      <c r="GM61" s="45"/>
      <c r="GN61" s="45"/>
      <c r="GO61" s="45"/>
      <c r="GP61" s="45"/>
      <c r="GQ61" s="45"/>
      <c r="GR61" s="45"/>
      <c r="GS61" s="45"/>
      <c r="GT61" s="45"/>
      <c r="GU61" s="45"/>
      <c r="GV61" s="45"/>
      <c r="GW61" s="45"/>
      <c r="GX61" s="45"/>
      <c r="GY61" s="45"/>
      <c r="GZ61" s="45"/>
      <c r="HA61" s="45"/>
      <c r="HB61" s="45"/>
      <c r="HC61" s="45"/>
      <c r="HD61" s="45"/>
      <c r="HE61" s="45"/>
      <c r="HF61" s="45"/>
      <c r="HG61" s="45"/>
      <c r="HH61" s="45"/>
      <c r="HI61" s="45"/>
      <c r="HJ61" s="45"/>
      <c r="HK61" s="45"/>
      <c r="HL61" s="45"/>
      <c r="HM61" s="45"/>
      <c r="HN61" s="45"/>
      <c r="HO61" s="45"/>
      <c r="HP61" s="45"/>
      <c r="HQ61" s="45"/>
      <c r="HR61" s="45"/>
      <c r="HS61" s="45"/>
      <c r="HT61" s="45"/>
      <c r="HU61" s="45"/>
      <c r="HV61" s="45"/>
      <c r="HW61" s="45"/>
      <c r="HX61" s="45"/>
      <c r="HY61" s="45"/>
      <c r="HZ61" s="45"/>
      <c r="IA61" s="45"/>
      <c r="IB61" s="45"/>
      <c r="IC61" s="45"/>
      <c r="ID61" s="45"/>
      <c r="IE61" s="45"/>
      <c r="IF61" s="45"/>
      <c r="IG61" s="45"/>
      <c r="IH61" s="45"/>
      <c r="II61" s="45"/>
      <c r="IJ61" s="45"/>
      <c r="IK61" s="45"/>
      <c r="IL61" s="45"/>
      <c r="IM61" s="45"/>
      <c r="IN61" s="45"/>
      <c r="IO61" s="45"/>
      <c r="IP61" s="45"/>
      <c r="IQ61" s="45"/>
      <c r="IR61" s="45"/>
      <c r="IS61" s="45"/>
      <c r="IT61" s="45"/>
      <c r="IU61" s="45"/>
      <c r="IV61" s="45"/>
      <c r="IW61" s="45"/>
      <c r="IX61" s="45"/>
      <c r="IY61" s="45"/>
      <c r="IZ61" s="45"/>
      <c r="JA61" s="45"/>
      <c r="JB61" s="45"/>
      <c r="JC61" s="45"/>
      <c r="JD61" s="45"/>
      <c r="JE61" s="45"/>
      <c r="JF61" s="45"/>
      <c r="JG61" s="45"/>
      <c r="JH61" s="45"/>
      <c r="JI61" s="45"/>
      <c r="JJ61" s="45"/>
      <c r="JK61" s="45"/>
      <c r="JL61" s="45"/>
      <c r="JM61" s="45"/>
      <c r="JN61" s="45"/>
      <c r="JO61" s="45"/>
      <c r="JP61" s="45"/>
      <c r="JQ61" s="45"/>
      <c r="JR61" s="45"/>
      <c r="JS61" s="45"/>
      <c r="JT61" s="45"/>
      <c r="JU61" s="45"/>
      <c r="JV61" s="45"/>
      <c r="JW61" s="45"/>
      <c r="JX61" s="45"/>
      <c r="JY61" s="45"/>
      <c r="JZ61" s="45"/>
      <c r="KA61" s="45"/>
      <c r="KB61" s="45"/>
      <c r="KC61" s="45"/>
      <c r="KD61" s="45"/>
      <c r="KE61" s="45"/>
      <c r="KF61" s="45"/>
      <c r="KG61" s="45"/>
      <c r="KH61" s="45"/>
      <c r="KI61" s="45"/>
      <c r="KJ61" s="45"/>
      <c r="KK61" s="45"/>
      <c r="KL61" s="45"/>
      <c r="KM61" s="45"/>
      <c r="KN61" s="45"/>
      <c r="KO61" s="45"/>
      <c r="KP61" s="45"/>
      <c r="KQ61" s="45"/>
      <c r="KR61" s="45"/>
      <c r="KS61" s="45"/>
      <c r="KT61" s="45"/>
      <c r="KU61" s="45"/>
      <c r="KV61" s="45"/>
      <c r="KW61" s="45"/>
      <c r="KX61" s="45"/>
      <c r="KY61" s="45"/>
      <c r="KZ61" s="45"/>
      <c r="LA61" s="45"/>
      <c r="LB61" s="45"/>
    </row>
    <row r="62" spans="1:314" x14ac:dyDescent="0.3">
      <c r="A62" s="69"/>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5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c r="DE62" s="45"/>
      <c r="DF62" s="45"/>
      <c r="DG62" s="45"/>
      <c r="DH62" s="45"/>
      <c r="DI62" s="45"/>
      <c r="DJ62" s="45"/>
      <c r="DK62" s="45"/>
      <c r="DL62" s="45"/>
      <c r="DM62" s="45"/>
      <c r="DN62" s="45"/>
      <c r="DO62" s="45"/>
      <c r="DP62" s="45"/>
      <c r="DQ62" s="45"/>
      <c r="DR62" s="45"/>
      <c r="DS62" s="45"/>
      <c r="DT62" s="45"/>
      <c r="DU62" s="45"/>
      <c r="DV62" s="45"/>
      <c r="DW62" s="45"/>
      <c r="DX62" s="45"/>
      <c r="DY62" s="45"/>
      <c r="DZ62" s="45"/>
      <c r="EA62" s="45"/>
      <c r="EB62" s="45"/>
      <c r="EC62" s="45"/>
      <c r="ED62" s="45"/>
      <c r="EE62" s="45"/>
      <c r="EF62" s="45"/>
      <c r="EG62" s="45"/>
      <c r="EH62" s="45"/>
      <c r="EI62" s="45"/>
      <c r="EJ62" s="45"/>
      <c r="EK62" s="45"/>
      <c r="EL62" s="45"/>
      <c r="EM62" s="45"/>
      <c r="EN62" s="45"/>
      <c r="EO62" s="45"/>
      <c r="EP62" s="45"/>
      <c r="EQ62" s="45"/>
      <c r="ER62" s="45"/>
      <c r="ES62" s="45"/>
      <c r="ET62" s="45"/>
      <c r="EU62" s="45"/>
      <c r="EV62" s="45"/>
      <c r="EW62" s="45"/>
      <c r="EX62" s="45"/>
      <c r="EY62" s="45"/>
      <c r="EZ62" s="45"/>
      <c r="FA62" s="45"/>
      <c r="FB62" s="45"/>
      <c r="FC62" s="45"/>
      <c r="FD62" s="45"/>
      <c r="FE62" s="45"/>
      <c r="FF62" s="45"/>
      <c r="FG62" s="45"/>
      <c r="FH62" s="45"/>
      <c r="FI62" s="45"/>
      <c r="FJ62" s="45"/>
      <c r="FK62" s="45"/>
      <c r="FL62" s="45"/>
      <c r="FM62" s="45"/>
      <c r="FN62" s="45"/>
      <c r="FO62" s="45"/>
      <c r="FP62" s="45"/>
      <c r="FQ62" s="45"/>
      <c r="FR62" s="45"/>
      <c r="FS62" s="45"/>
      <c r="FT62" s="45"/>
      <c r="FU62" s="45"/>
      <c r="FV62" s="45"/>
      <c r="FW62" s="45"/>
      <c r="FX62" s="45"/>
      <c r="FY62" s="45"/>
      <c r="FZ62" s="45"/>
      <c r="GA62" s="45"/>
      <c r="GB62" s="45"/>
      <c r="GC62" s="45"/>
      <c r="GD62" s="45"/>
      <c r="GE62" s="45"/>
      <c r="GF62" s="45"/>
      <c r="GG62" s="45"/>
      <c r="GH62" s="45"/>
      <c r="GI62" s="45"/>
      <c r="GJ62" s="45"/>
      <c r="GK62" s="45"/>
      <c r="GL62" s="45"/>
      <c r="GM62" s="45"/>
      <c r="GN62" s="45"/>
      <c r="GO62" s="45"/>
      <c r="GP62" s="45"/>
      <c r="GQ62" s="45"/>
      <c r="GR62" s="45"/>
      <c r="GS62" s="45"/>
      <c r="GT62" s="45"/>
      <c r="GU62" s="45"/>
      <c r="GV62" s="45"/>
      <c r="GW62" s="45"/>
      <c r="GX62" s="45"/>
      <c r="GY62" s="45"/>
      <c r="GZ62" s="45"/>
      <c r="HA62" s="45"/>
      <c r="HB62" s="45"/>
      <c r="HC62" s="45"/>
      <c r="HD62" s="45"/>
      <c r="HE62" s="45"/>
      <c r="HF62" s="45"/>
      <c r="HG62" s="45"/>
      <c r="HH62" s="45"/>
      <c r="HI62" s="45"/>
      <c r="HJ62" s="45"/>
      <c r="HK62" s="45"/>
      <c r="HL62" s="45"/>
      <c r="HM62" s="45"/>
      <c r="HN62" s="45"/>
      <c r="HO62" s="45"/>
      <c r="HP62" s="45"/>
      <c r="HQ62" s="45"/>
      <c r="HR62" s="45"/>
      <c r="HS62" s="45"/>
      <c r="HT62" s="45"/>
      <c r="HU62" s="45"/>
      <c r="HV62" s="45"/>
      <c r="HW62" s="45"/>
      <c r="HX62" s="45"/>
      <c r="HY62" s="45"/>
      <c r="HZ62" s="45"/>
      <c r="IA62" s="45"/>
      <c r="IB62" s="45"/>
      <c r="IC62" s="45"/>
      <c r="ID62" s="45"/>
      <c r="IE62" s="45"/>
      <c r="IF62" s="45"/>
      <c r="IG62" s="45"/>
      <c r="IH62" s="45"/>
      <c r="II62" s="45"/>
      <c r="IJ62" s="45"/>
      <c r="IK62" s="45"/>
      <c r="IL62" s="45"/>
      <c r="IM62" s="45"/>
      <c r="IN62" s="45"/>
      <c r="IO62" s="45"/>
      <c r="IP62" s="45"/>
      <c r="IQ62" s="45"/>
      <c r="IR62" s="45"/>
      <c r="IS62" s="45"/>
      <c r="IT62" s="45"/>
      <c r="IU62" s="45"/>
      <c r="IV62" s="45"/>
      <c r="IW62" s="45"/>
      <c r="IX62" s="45"/>
      <c r="IY62" s="45"/>
      <c r="IZ62" s="45"/>
      <c r="JA62" s="45"/>
      <c r="JB62" s="45"/>
      <c r="JC62" s="45"/>
      <c r="JD62" s="45"/>
      <c r="JE62" s="45"/>
      <c r="JF62" s="45"/>
      <c r="JG62" s="45"/>
      <c r="JH62" s="45"/>
      <c r="JI62" s="45"/>
      <c r="JJ62" s="45"/>
      <c r="JK62" s="45"/>
      <c r="JL62" s="45"/>
      <c r="JM62" s="45"/>
      <c r="JN62" s="45"/>
      <c r="JO62" s="45"/>
      <c r="JP62" s="45"/>
      <c r="JQ62" s="45"/>
      <c r="JR62" s="45"/>
      <c r="JS62" s="45"/>
      <c r="JT62" s="45"/>
      <c r="JU62" s="45"/>
      <c r="JV62" s="45"/>
      <c r="JW62" s="45"/>
      <c r="JX62" s="45"/>
      <c r="JY62" s="45"/>
      <c r="JZ62" s="45"/>
      <c r="KA62" s="45"/>
      <c r="KB62" s="45"/>
      <c r="KC62" s="45"/>
      <c r="KD62" s="45"/>
      <c r="KE62" s="45"/>
      <c r="KF62" s="45"/>
      <c r="KG62" s="45"/>
      <c r="KH62" s="45"/>
      <c r="KI62" s="45"/>
      <c r="KJ62" s="45"/>
      <c r="KK62" s="45"/>
      <c r="KL62" s="45"/>
      <c r="KM62" s="45"/>
      <c r="KN62" s="45"/>
      <c r="KO62" s="45"/>
      <c r="KP62" s="45"/>
      <c r="KQ62" s="45"/>
      <c r="KR62" s="45"/>
      <c r="KS62" s="45"/>
      <c r="KT62" s="45"/>
      <c r="KU62" s="45"/>
      <c r="KV62" s="45"/>
      <c r="KW62" s="45"/>
      <c r="KX62" s="45"/>
      <c r="KY62" s="45"/>
      <c r="KZ62" s="45"/>
      <c r="LA62" s="45"/>
      <c r="LB62" s="45"/>
    </row>
    <row r="63" spans="1:314" x14ac:dyDescent="0.3">
      <c r="A63" s="69"/>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5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c r="FH63" s="45"/>
      <c r="FI63" s="45"/>
      <c r="FJ63" s="45"/>
      <c r="FK63" s="45"/>
      <c r="FL63" s="45"/>
      <c r="FM63" s="45"/>
      <c r="FN63" s="45"/>
      <c r="FO63" s="45"/>
      <c r="FP63" s="45"/>
      <c r="FQ63" s="45"/>
      <c r="FR63" s="45"/>
      <c r="FS63" s="45"/>
      <c r="FT63" s="45"/>
      <c r="FU63" s="45"/>
      <c r="FV63" s="45"/>
      <c r="FW63" s="45"/>
      <c r="FX63" s="45"/>
      <c r="FY63" s="45"/>
      <c r="FZ63" s="45"/>
      <c r="GA63" s="45"/>
      <c r="GB63" s="45"/>
      <c r="GC63" s="45"/>
      <c r="GD63" s="45"/>
      <c r="GE63" s="45"/>
      <c r="GF63" s="45"/>
      <c r="GG63" s="45"/>
      <c r="GH63" s="45"/>
      <c r="GI63" s="45"/>
      <c r="GJ63" s="45"/>
      <c r="GK63" s="45"/>
      <c r="GL63" s="45"/>
      <c r="GM63" s="45"/>
      <c r="GN63" s="45"/>
      <c r="GO63" s="45"/>
      <c r="GP63" s="45"/>
      <c r="GQ63" s="45"/>
      <c r="GR63" s="45"/>
      <c r="GS63" s="45"/>
      <c r="GT63" s="45"/>
      <c r="GU63" s="45"/>
      <c r="GV63" s="45"/>
      <c r="GW63" s="45"/>
      <c r="GX63" s="45"/>
      <c r="GY63" s="45"/>
      <c r="GZ63" s="45"/>
      <c r="HA63" s="45"/>
      <c r="HB63" s="45"/>
      <c r="HC63" s="45"/>
      <c r="HD63" s="45"/>
      <c r="HE63" s="45"/>
      <c r="HF63" s="45"/>
      <c r="HG63" s="45"/>
      <c r="HH63" s="45"/>
      <c r="HI63" s="45"/>
      <c r="HJ63" s="45"/>
      <c r="HK63" s="45"/>
      <c r="HL63" s="45"/>
      <c r="HM63" s="45"/>
      <c r="HN63" s="45"/>
      <c r="HO63" s="45"/>
      <c r="HP63" s="45"/>
      <c r="HQ63" s="45"/>
      <c r="HR63" s="45"/>
      <c r="HS63" s="45"/>
      <c r="HT63" s="45"/>
      <c r="HU63" s="45"/>
      <c r="HV63" s="45"/>
      <c r="HW63" s="45"/>
      <c r="HX63" s="45"/>
      <c r="HY63" s="45"/>
      <c r="HZ63" s="45"/>
      <c r="IA63" s="45"/>
      <c r="IB63" s="45"/>
      <c r="IC63" s="45"/>
      <c r="ID63" s="45"/>
      <c r="IE63" s="45"/>
      <c r="IF63" s="45"/>
      <c r="IG63" s="45"/>
      <c r="IH63" s="45"/>
      <c r="II63" s="45"/>
      <c r="IJ63" s="45"/>
      <c r="IK63" s="45"/>
      <c r="IL63" s="45"/>
      <c r="IM63" s="45"/>
      <c r="IN63" s="45"/>
      <c r="IO63" s="45"/>
      <c r="IP63" s="45"/>
      <c r="IQ63" s="45"/>
      <c r="IR63" s="45"/>
      <c r="IS63" s="45"/>
      <c r="IT63" s="45"/>
      <c r="IU63" s="45"/>
      <c r="IV63" s="45"/>
      <c r="IW63" s="45"/>
      <c r="IX63" s="45"/>
      <c r="IY63" s="45"/>
      <c r="IZ63" s="45"/>
      <c r="JA63" s="45"/>
      <c r="JB63" s="45"/>
      <c r="JC63" s="45"/>
      <c r="JD63" s="45"/>
      <c r="JE63" s="45"/>
      <c r="JF63" s="45"/>
      <c r="JG63" s="45"/>
      <c r="JH63" s="45"/>
      <c r="JI63" s="45"/>
      <c r="JJ63" s="45"/>
      <c r="JK63" s="45"/>
      <c r="JL63" s="45"/>
      <c r="JM63" s="45"/>
      <c r="JN63" s="45"/>
      <c r="JO63" s="45"/>
      <c r="JP63" s="45"/>
      <c r="JQ63" s="45"/>
      <c r="JR63" s="45"/>
      <c r="JS63" s="45"/>
      <c r="JT63" s="45"/>
      <c r="JU63" s="45"/>
      <c r="JV63" s="45"/>
      <c r="JW63" s="45"/>
      <c r="JX63" s="45"/>
      <c r="JY63" s="45"/>
      <c r="JZ63" s="45"/>
      <c r="KA63" s="45"/>
      <c r="KB63" s="45"/>
      <c r="KC63" s="45"/>
      <c r="KD63" s="45"/>
      <c r="KE63" s="45"/>
      <c r="KF63" s="45"/>
      <c r="KG63" s="45"/>
      <c r="KH63" s="45"/>
      <c r="KI63" s="45"/>
      <c r="KJ63" s="45"/>
      <c r="KK63" s="45"/>
      <c r="KL63" s="45"/>
      <c r="KM63" s="45"/>
      <c r="KN63" s="45"/>
      <c r="KO63" s="45"/>
      <c r="KP63" s="45"/>
      <c r="KQ63" s="45"/>
      <c r="KR63" s="45"/>
      <c r="KS63" s="45"/>
      <c r="KT63" s="45"/>
      <c r="KU63" s="45"/>
      <c r="KV63" s="45"/>
      <c r="KW63" s="45"/>
      <c r="KX63" s="45"/>
      <c r="KY63" s="45"/>
      <c r="KZ63" s="45"/>
      <c r="LA63" s="45"/>
      <c r="LB63" s="45"/>
    </row>
    <row r="64" spans="1:314" x14ac:dyDescent="0.3">
      <c r="A64" s="69"/>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5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EZ64" s="45"/>
      <c r="FA64" s="45"/>
      <c r="FB64" s="45"/>
      <c r="FC64" s="45"/>
      <c r="FD64" s="45"/>
      <c r="FE64" s="45"/>
      <c r="FF64" s="45"/>
      <c r="FG64" s="45"/>
      <c r="FH64" s="45"/>
      <c r="FI64" s="45"/>
      <c r="FJ64" s="45"/>
      <c r="FK64" s="45"/>
      <c r="FL64" s="45"/>
      <c r="FM64" s="45"/>
      <c r="FN64" s="45"/>
      <c r="FO64" s="45"/>
      <c r="FP64" s="45"/>
      <c r="FQ64" s="45"/>
      <c r="FR64" s="45"/>
      <c r="FS64" s="45"/>
      <c r="FT64" s="45"/>
      <c r="FU64" s="45"/>
      <c r="FV64" s="45"/>
      <c r="FW64" s="45"/>
      <c r="FX64" s="45"/>
      <c r="FY64" s="45"/>
      <c r="FZ64" s="45"/>
      <c r="GA64" s="45"/>
      <c r="GB64" s="45"/>
      <c r="GC64" s="45"/>
      <c r="GD64" s="45"/>
      <c r="GE64" s="45"/>
      <c r="GF64" s="45"/>
      <c r="GG64" s="45"/>
      <c r="GH64" s="45"/>
      <c r="GI64" s="45"/>
      <c r="GJ64" s="45"/>
      <c r="GK64" s="45"/>
      <c r="GL64" s="45"/>
      <c r="GM64" s="45"/>
      <c r="GN64" s="45"/>
      <c r="GO64" s="45"/>
      <c r="GP64" s="45"/>
      <c r="GQ64" s="45"/>
      <c r="GR64" s="45"/>
      <c r="GS64" s="45"/>
      <c r="GT64" s="45"/>
      <c r="GU64" s="45"/>
      <c r="GV64" s="45"/>
      <c r="GW64" s="45"/>
      <c r="GX64" s="45"/>
      <c r="GY64" s="45"/>
      <c r="GZ64" s="45"/>
      <c r="HA64" s="45"/>
      <c r="HB64" s="45"/>
      <c r="HC64" s="45"/>
      <c r="HD64" s="45"/>
      <c r="HE64" s="45"/>
      <c r="HF64" s="45"/>
      <c r="HG64" s="45"/>
      <c r="HH64" s="45"/>
      <c r="HI64" s="45"/>
      <c r="HJ64" s="45"/>
      <c r="HK64" s="45"/>
      <c r="HL64" s="45"/>
      <c r="HM64" s="45"/>
      <c r="HN64" s="45"/>
      <c r="HO64" s="45"/>
      <c r="HP64" s="45"/>
      <c r="HQ64" s="45"/>
      <c r="HR64" s="45"/>
      <c r="HS64" s="45"/>
      <c r="HT64" s="45"/>
      <c r="HU64" s="45"/>
      <c r="HV64" s="45"/>
      <c r="HW64" s="45"/>
      <c r="HX64" s="45"/>
      <c r="HY64" s="45"/>
      <c r="HZ64" s="45"/>
      <c r="IA64" s="45"/>
      <c r="IB64" s="45"/>
      <c r="IC64" s="45"/>
      <c r="ID64" s="45"/>
      <c r="IE64" s="45"/>
      <c r="IF64" s="45"/>
      <c r="IG64" s="45"/>
      <c r="IH64" s="45"/>
      <c r="II64" s="45"/>
      <c r="IJ64" s="45"/>
      <c r="IK64" s="45"/>
      <c r="IL64" s="45"/>
      <c r="IM64" s="45"/>
      <c r="IN64" s="45"/>
      <c r="IO64" s="45"/>
      <c r="IP64" s="45"/>
      <c r="IQ64" s="45"/>
      <c r="IR64" s="45"/>
      <c r="IS64" s="45"/>
      <c r="IT64" s="45"/>
      <c r="IU64" s="45"/>
      <c r="IV64" s="45"/>
      <c r="IW64" s="45"/>
      <c r="IX64" s="45"/>
      <c r="IY64" s="45"/>
      <c r="IZ64" s="45"/>
      <c r="JA64" s="45"/>
      <c r="JB64" s="45"/>
      <c r="JC64" s="45"/>
      <c r="JD64" s="45"/>
      <c r="JE64" s="45"/>
      <c r="JF64" s="45"/>
      <c r="JG64" s="45"/>
      <c r="JH64" s="45"/>
      <c r="JI64" s="45"/>
      <c r="JJ64" s="45"/>
      <c r="JK64" s="45"/>
      <c r="JL64" s="45"/>
      <c r="JM64" s="45"/>
      <c r="JN64" s="45"/>
      <c r="JO64" s="45"/>
      <c r="JP64" s="45"/>
      <c r="JQ64" s="45"/>
      <c r="JR64" s="45"/>
      <c r="JS64" s="45"/>
      <c r="JT64" s="45"/>
      <c r="JU64" s="45"/>
      <c r="JV64" s="45"/>
      <c r="JW64" s="45"/>
      <c r="JX64" s="45"/>
      <c r="JY64" s="45"/>
      <c r="JZ64" s="45"/>
      <c r="KA64" s="45"/>
      <c r="KB64" s="45"/>
      <c r="KC64" s="45"/>
      <c r="KD64" s="45"/>
      <c r="KE64" s="45"/>
      <c r="KF64" s="45"/>
      <c r="KG64" s="45"/>
      <c r="KH64" s="45"/>
      <c r="KI64" s="45"/>
      <c r="KJ64" s="45"/>
      <c r="KK64" s="45"/>
      <c r="KL64" s="45"/>
      <c r="KM64" s="45"/>
      <c r="KN64" s="45"/>
      <c r="KO64" s="45"/>
      <c r="KP64" s="45"/>
      <c r="KQ64" s="45"/>
      <c r="KR64" s="45"/>
      <c r="KS64" s="45"/>
      <c r="KT64" s="45"/>
      <c r="KU64" s="45"/>
      <c r="KV64" s="45"/>
      <c r="KW64" s="45"/>
      <c r="KX64" s="45"/>
      <c r="KY64" s="45"/>
      <c r="KZ64" s="45"/>
      <c r="LA64" s="45"/>
      <c r="LB64" s="45"/>
    </row>
    <row r="65" spans="1:314" x14ac:dyDescent="0.3">
      <c r="A65" s="69"/>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5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45"/>
      <c r="FE65" s="45"/>
      <c r="FF65" s="45"/>
      <c r="FG65" s="45"/>
      <c r="FH65" s="45"/>
      <c r="FI65" s="45"/>
      <c r="FJ65" s="45"/>
      <c r="FK65" s="45"/>
      <c r="FL65" s="45"/>
      <c r="FM65" s="45"/>
      <c r="FN65" s="45"/>
      <c r="FO65" s="45"/>
      <c r="FP65" s="45"/>
      <c r="FQ65" s="45"/>
      <c r="FR65" s="45"/>
      <c r="FS65" s="45"/>
      <c r="FT65" s="45"/>
      <c r="FU65" s="45"/>
      <c r="FV65" s="45"/>
      <c r="FW65" s="45"/>
      <c r="FX65" s="45"/>
      <c r="FY65" s="45"/>
      <c r="FZ65" s="45"/>
      <c r="GA65" s="45"/>
      <c r="GB65" s="45"/>
      <c r="GC65" s="45"/>
      <c r="GD65" s="45"/>
      <c r="GE65" s="45"/>
      <c r="GF65" s="45"/>
      <c r="GG65" s="45"/>
      <c r="GH65" s="45"/>
      <c r="GI65" s="45"/>
      <c r="GJ65" s="45"/>
      <c r="GK65" s="45"/>
      <c r="GL65" s="45"/>
      <c r="GM65" s="45"/>
      <c r="GN65" s="45"/>
      <c r="GO65" s="45"/>
      <c r="GP65" s="45"/>
      <c r="GQ65" s="45"/>
      <c r="GR65" s="45"/>
      <c r="GS65" s="45"/>
      <c r="GT65" s="45"/>
      <c r="GU65" s="45"/>
      <c r="GV65" s="45"/>
      <c r="GW65" s="45"/>
      <c r="GX65" s="45"/>
      <c r="GY65" s="45"/>
      <c r="GZ65" s="45"/>
      <c r="HA65" s="45"/>
      <c r="HB65" s="45"/>
      <c r="HC65" s="45"/>
      <c r="HD65" s="45"/>
      <c r="HE65" s="45"/>
      <c r="HF65" s="45"/>
      <c r="HG65" s="45"/>
      <c r="HH65" s="45"/>
      <c r="HI65" s="45"/>
      <c r="HJ65" s="45"/>
      <c r="HK65" s="45"/>
      <c r="HL65" s="45"/>
      <c r="HM65" s="45"/>
      <c r="HN65" s="45"/>
      <c r="HO65" s="45"/>
      <c r="HP65" s="45"/>
      <c r="HQ65" s="45"/>
      <c r="HR65" s="45"/>
      <c r="HS65" s="45"/>
      <c r="HT65" s="45"/>
      <c r="HU65" s="45"/>
      <c r="HV65" s="45"/>
      <c r="HW65" s="45"/>
      <c r="HX65" s="45"/>
      <c r="HY65" s="45"/>
      <c r="HZ65" s="45"/>
      <c r="IA65" s="45"/>
      <c r="IB65" s="45"/>
      <c r="IC65" s="45"/>
      <c r="ID65" s="45"/>
      <c r="IE65" s="45"/>
      <c r="IF65" s="45"/>
      <c r="IG65" s="45"/>
      <c r="IH65" s="45"/>
      <c r="II65" s="45"/>
      <c r="IJ65" s="45"/>
      <c r="IK65" s="45"/>
      <c r="IL65" s="45"/>
      <c r="IM65" s="45"/>
      <c r="IN65" s="45"/>
      <c r="IO65" s="45"/>
      <c r="IP65" s="45"/>
      <c r="IQ65" s="45"/>
      <c r="IR65" s="45"/>
      <c r="IS65" s="45"/>
      <c r="IT65" s="45"/>
      <c r="IU65" s="45"/>
      <c r="IV65" s="45"/>
      <c r="IW65" s="45"/>
      <c r="IX65" s="45"/>
      <c r="IY65" s="45"/>
      <c r="IZ65" s="45"/>
      <c r="JA65" s="45"/>
      <c r="JB65" s="45"/>
      <c r="JC65" s="45"/>
      <c r="JD65" s="45"/>
      <c r="JE65" s="45"/>
      <c r="JF65" s="45"/>
      <c r="JG65" s="45"/>
      <c r="JH65" s="45"/>
      <c r="JI65" s="45"/>
      <c r="JJ65" s="45"/>
      <c r="JK65" s="45"/>
      <c r="JL65" s="45"/>
      <c r="JM65" s="45"/>
      <c r="JN65" s="45"/>
      <c r="JO65" s="45"/>
      <c r="JP65" s="45"/>
      <c r="JQ65" s="45"/>
      <c r="JR65" s="45"/>
      <c r="JS65" s="45"/>
      <c r="JT65" s="45"/>
      <c r="JU65" s="45"/>
      <c r="JV65" s="45"/>
      <c r="JW65" s="45"/>
      <c r="JX65" s="45"/>
      <c r="JY65" s="45"/>
      <c r="JZ65" s="45"/>
      <c r="KA65" s="45"/>
      <c r="KB65" s="45"/>
      <c r="KC65" s="45"/>
      <c r="KD65" s="45"/>
      <c r="KE65" s="45"/>
      <c r="KF65" s="45"/>
      <c r="KG65" s="45"/>
      <c r="KH65" s="45"/>
      <c r="KI65" s="45"/>
      <c r="KJ65" s="45"/>
      <c r="KK65" s="45"/>
      <c r="KL65" s="45"/>
      <c r="KM65" s="45"/>
      <c r="KN65" s="45"/>
      <c r="KO65" s="45"/>
      <c r="KP65" s="45"/>
      <c r="KQ65" s="45"/>
      <c r="KR65" s="45"/>
      <c r="KS65" s="45"/>
      <c r="KT65" s="45"/>
      <c r="KU65" s="45"/>
      <c r="KV65" s="45"/>
      <c r="KW65" s="45"/>
      <c r="KX65" s="45"/>
      <c r="KY65" s="45"/>
      <c r="KZ65" s="45"/>
      <c r="LA65" s="45"/>
      <c r="LB65" s="45"/>
    </row>
    <row r="66" spans="1:314" x14ac:dyDescent="0.3">
      <c r="A66" s="69"/>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5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45"/>
      <c r="FE66" s="45"/>
      <c r="FF66" s="45"/>
      <c r="FG66" s="45"/>
      <c r="FH66" s="45"/>
      <c r="FI66" s="45"/>
      <c r="FJ66" s="45"/>
      <c r="FK66" s="45"/>
      <c r="FL66" s="45"/>
      <c r="FM66" s="45"/>
      <c r="FN66" s="45"/>
      <c r="FO66" s="45"/>
      <c r="FP66" s="45"/>
      <c r="FQ66" s="45"/>
      <c r="FR66" s="45"/>
      <c r="FS66" s="45"/>
      <c r="FT66" s="45"/>
      <c r="FU66" s="45"/>
      <c r="FV66" s="45"/>
      <c r="FW66" s="45"/>
      <c r="FX66" s="45"/>
      <c r="FY66" s="45"/>
      <c r="FZ66" s="45"/>
      <c r="GA66" s="45"/>
      <c r="GB66" s="45"/>
      <c r="GC66" s="45"/>
      <c r="GD66" s="45"/>
      <c r="GE66" s="45"/>
      <c r="GF66" s="45"/>
      <c r="GG66" s="45"/>
      <c r="GH66" s="45"/>
      <c r="GI66" s="45"/>
      <c r="GJ66" s="45"/>
      <c r="GK66" s="45"/>
      <c r="GL66" s="45"/>
      <c r="GM66" s="45"/>
      <c r="GN66" s="45"/>
      <c r="GO66" s="45"/>
      <c r="GP66" s="45"/>
      <c r="GQ66" s="45"/>
      <c r="GR66" s="45"/>
      <c r="GS66" s="45"/>
      <c r="GT66" s="45"/>
      <c r="GU66" s="45"/>
      <c r="GV66" s="45"/>
      <c r="GW66" s="45"/>
      <c r="GX66" s="45"/>
      <c r="GY66" s="45"/>
      <c r="GZ66" s="45"/>
      <c r="HA66" s="45"/>
      <c r="HB66" s="45"/>
      <c r="HC66" s="45"/>
      <c r="HD66" s="45"/>
      <c r="HE66" s="45"/>
      <c r="HF66" s="45"/>
      <c r="HG66" s="45"/>
      <c r="HH66" s="45"/>
      <c r="HI66" s="45"/>
      <c r="HJ66" s="45"/>
      <c r="HK66" s="45"/>
      <c r="HL66" s="45"/>
      <c r="HM66" s="45"/>
      <c r="HN66" s="45"/>
      <c r="HO66" s="45"/>
      <c r="HP66" s="45"/>
      <c r="HQ66" s="45"/>
      <c r="HR66" s="45"/>
      <c r="HS66" s="45"/>
      <c r="HT66" s="45"/>
      <c r="HU66" s="45"/>
      <c r="HV66" s="45"/>
      <c r="HW66" s="45"/>
      <c r="HX66" s="45"/>
      <c r="HY66" s="45"/>
      <c r="HZ66" s="45"/>
      <c r="IA66" s="45"/>
      <c r="IB66" s="45"/>
      <c r="IC66" s="45"/>
      <c r="ID66" s="45"/>
      <c r="IE66" s="45"/>
      <c r="IF66" s="45"/>
      <c r="IG66" s="45"/>
      <c r="IH66" s="45"/>
      <c r="II66" s="45"/>
      <c r="IJ66" s="45"/>
      <c r="IK66" s="45"/>
      <c r="IL66" s="45"/>
      <c r="IM66" s="45"/>
      <c r="IN66" s="45"/>
      <c r="IO66" s="45"/>
      <c r="IP66" s="45"/>
      <c r="IQ66" s="45"/>
      <c r="IR66" s="45"/>
      <c r="IS66" s="45"/>
      <c r="IT66" s="45"/>
      <c r="IU66" s="45"/>
      <c r="IV66" s="45"/>
      <c r="IW66" s="45"/>
      <c r="IX66" s="45"/>
      <c r="IY66" s="45"/>
      <c r="IZ66" s="45"/>
      <c r="JA66" s="45"/>
      <c r="JB66" s="45"/>
      <c r="JC66" s="45"/>
      <c r="JD66" s="45"/>
      <c r="JE66" s="45"/>
      <c r="JF66" s="45"/>
      <c r="JG66" s="45"/>
      <c r="JH66" s="45"/>
      <c r="JI66" s="45"/>
      <c r="JJ66" s="45"/>
      <c r="JK66" s="45"/>
      <c r="JL66" s="45"/>
      <c r="JM66" s="45"/>
      <c r="JN66" s="45"/>
      <c r="JO66" s="45"/>
      <c r="JP66" s="45"/>
      <c r="JQ66" s="45"/>
      <c r="JR66" s="45"/>
      <c r="JS66" s="45"/>
      <c r="JT66" s="45"/>
      <c r="JU66" s="45"/>
      <c r="JV66" s="45"/>
      <c r="JW66" s="45"/>
      <c r="JX66" s="45"/>
      <c r="JY66" s="45"/>
      <c r="JZ66" s="45"/>
      <c r="KA66" s="45"/>
      <c r="KB66" s="45"/>
      <c r="KC66" s="45"/>
      <c r="KD66" s="45"/>
      <c r="KE66" s="45"/>
      <c r="KF66" s="45"/>
      <c r="KG66" s="45"/>
      <c r="KH66" s="45"/>
      <c r="KI66" s="45"/>
      <c r="KJ66" s="45"/>
      <c r="KK66" s="45"/>
      <c r="KL66" s="45"/>
      <c r="KM66" s="45"/>
      <c r="KN66" s="45"/>
      <c r="KO66" s="45"/>
      <c r="KP66" s="45"/>
      <c r="KQ66" s="45"/>
      <c r="KR66" s="45"/>
      <c r="KS66" s="45"/>
      <c r="KT66" s="45"/>
      <c r="KU66" s="45"/>
      <c r="KV66" s="45"/>
      <c r="KW66" s="45"/>
      <c r="KX66" s="45"/>
      <c r="KY66" s="45"/>
      <c r="KZ66" s="45"/>
      <c r="LA66" s="45"/>
      <c r="LB66" s="45"/>
    </row>
    <row r="67" spans="1:314" x14ac:dyDescent="0.3">
      <c r="A67" s="69"/>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5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c r="DE67" s="45"/>
      <c r="DF67" s="45"/>
      <c r="DG67" s="45"/>
      <c r="DH67" s="45"/>
      <c r="DI67" s="45"/>
      <c r="DJ67" s="45"/>
      <c r="DK67" s="45"/>
      <c r="DL67" s="45"/>
      <c r="DM67" s="45"/>
      <c r="DN67" s="45"/>
      <c r="DO67" s="45"/>
      <c r="DP67" s="45"/>
      <c r="DQ67" s="45"/>
      <c r="DR67" s="45"/>
      <c r="DS67" s="45"/>
      <c r="DT67" s="45"/>
      <c r="DU67" s="45"/>
      <c r="DV67" s="45"/>
      <c r="DW67" s="45"/>
      <c r="DX67" s="45"/>
      <c r="DY67" s="45"/>
      <c r="DZ67" s="45"/>
      <c r="EA67" s="45"/>
      <c r="EB67" s="45"/>
      <c r="EC67" s="45"/>
      <c r="ED67" s="45"/>
      <c r="EE67" s="45"/>
      <c r="EF67" s="45"/>
      <c r="EG67" s="45"/>
      <c r="EH67" s="45"/>
      <c r="EI67" s="45"/>
      <c r="EJ67" s="45"/>
      <c r="EK67" s="45"/>
      <c r="EL67" s="45"/>
      <c r="EM67" s="45"/>
      <c r="EN67" s="45"/>
      <c r="EO67" s="45"/>
      <c r="EP67" s="45"/>
      <c r="EQ67" s="45"/>
      <c r="ER67" s="45"/>
      <c r="ES67" s="45"/>
      <c r="ET67" s="45"/>
      <c r="EU67" s="45"/>
      <c r="EV67" s="45"/>
      <c r="EW67" s="45"/>
      <c r="EX67" s="45"/>
      <c r="EY67" s="45"/>
      <c r="EZ67" s="45"/>
      <c r="FA67" s="45"/>
      <c r="FB67" s="45"/>
      <c r="FC67" s="45"/>
      <c r="FD67" s="45"/>
      <c r="FE67" s="45"/>
      <c r="FF67" s="45"/>
      <c r="FG67" s="45"/>
      <c r="FH67" s="45"/>
      <c r="FI67" s="45"/>
      <c r="FJ67" s="45"/>
      <c r="FK67" s="45"/>
      <c r="FL67" s="45"/>
      <c r="FM67" s="45"/>
      <c r="FN67" s="45"/>
      <c r="FO67" s="45"/>
      <c r="FP67" s="45"/>
      <c r="FQ67" s="45"/>
      <c r="FR67" s="45"/>
      <c r="FS67" s="45"/>
      <c r="FT67" s="45"/>
      <c r="FU67" s="45"/>
      <c r="FV67" s="45"/>
      <c r="FW67" s="45"/>
      <c r="FX67" s="45"/>
      <c r="FY67" s="45"/>
      <c r="FZ67" s="45"/>
      <c r="GA67" s="45"/>
      <c r="GB67" s="45"/>
      <c r="GC67" s="45"/>
      <c r="GD67" s="45"/>
      <c r="GE67" s="45"/>
      <c r="GF67" s="45"/>
      <c r="GG67" s="45"/>
      <c r="GH67" s="45"/>
      <c r="GI67" s="45"/>
      <c r="GJ67" s="45"/>
      <c r="GK67" s="45"/>
      <c r="GL67" s="45"/>
      <c r="GM67" s="45"/>
      <c r="GN67" s="45"/>
      <c r="GO67" s="45"/>
      <c r="GP67" s="45"/>
      <c r="GQ67" s="45"/>
      <c r="GR67" s="45"/>
      <c r="GS67" s="45"/>
      <c r="GT67" s="45"/>
      <c r="GU67" s="45"/>
      <c r="GV67" s="45"/>
      <c r="GW67" s="45"/>
      <c r="GX67" s="45"/>
      <c r="GY67" s="45"/>
      <c r="GZ67" s="45"/>
      <c r="HA67" s="45"/>
      <c r="HB67" s="45"/>
      <c r="HC67" s="45"/>
      <c r="HD67" s="45"/>
      <c r="HE67" s="45"/>
      <c r="HF67" s="45"/>
      <c r="HG67" s="45"/>
      <c r="HH67" s="45"/>
      <c r="HI67" s="45"/>
      <c r="HJ67" s="45"/>
      <c r="HK67" s="45"/>
      <c r="HL67" s="45"/>
      <c r="HM67" s="45"/>
      <c r="HN67" s="45"/>
      <c r="HO67" s="45"/>
      <c r="HP67" s="45"/>
      <c r="HQ67" s="45"/>
      <c r="HR67" s="45"/>
      <c r="HS67" s="45"/>
      <c r="HT67" s="45"/>
      <c r="HU67" s="45"/>
      <c r="HV67" s="45"/>
      <c r="HW67" s="45"/>
      <c r="HX67" s="45"/>
      <c r="HY67" s="45"/>
      <c r="HZ67" s="45"/>
      <c r="IA67" s="45"/>
      <c r="IB67" s="45"/>
      <c r="IC67" s="45"/>
      <c r="ID67" s="45"/>
      <c r="IE67" s="45"/>
      <c r="IF67" s="45"/>
      <c r="IG67" s="45"/>
      <c r="IH67" s="45"/>
      <c r="II67" s="45"/>
      <c r="IJ67" s="45"/>
      <c r="IK67" s="45"/>
      <c r="IL67" s="45"/>
      <c r="IM67" s="45"/>
      <c r="IN67" s="45"/>
      <c r="IO67" s="45"/>
      <c r="IP67" s="45"/>
      <c r="IQ67" s="45"/>
      <c r="IR67" s="45"/>
      <c r="IS67" s="45"/>
      <c r="IT67" s="45"/>
      <c r="IU67" s="45"/>
      <c r="IV67" s="45"/>
      <c r="IW67" s="45"/>
      <c r="IX67" s="45"/>
      <c r="IY67" s="45"/>
      <c r="IZ67" s="45"/>
      <c r="JA67" s="45"/>
      <c r="JB67" s="45"/>
      <c r="JC67" s="45"/>
      <c r="JD67" s="45"/>
      <c r="JE67" s="45"/>
      <c r="JF67" s="45"/>
      <c r="JG67" s="45"/>
      <c r="JH67" s="45"/>
      <c r="JI67" s="45"/>
      <c r="JJ67" s="45"/>
      <c r="JK67" s="45"/>
      <c r="JL67" s="45"/>
      <c r="JM67" s="45"/>
      <c r="JN67" s="45"/>
      <c r="JO67" s="45"/>
      <c r="JP67" s="45"/>
      <c r="JQ67" s="45"/>
      <c r="JR67" s="45"/>
      <c r="JS67" s="45"/>
      <c r="JT67" s="45"/>
      <c r="JU67" s="45"/>
      <c r="JV67" s="45"/>
      <c r="JW67" s="45"/>
      <c r="JX67" s="45"/>
      <c r="JY67" s="45"/>
      <c r="JZ67" s="45"/>
      <c r="KA67" s="45"/>
      <c r="KB67" s="45"/>
      <c r="KC67" s="45"/>
      <c r="KD67" s="45"/>
      <c r="KE67" s="45"/>
      <c r="KF67" s="45"/>
      <c r="KG67" s="45"/>
      <c r="KH67" s="45"/>
      <c r="KI67" s="45"/>
      <c r="KJ67" s="45"/>
      <c r="KK67" s="45"/>
      <c r="KL67" s="45"/>
      <c r="KM67" s="45"/>
      <c r="KN67" s="45"/>
      <c r="KO67" s="45"/>
      <c r="KP67" s="45"/>
      <c r="KQ67" s="45"/>
      <c r="KR67" s="45"/>
      <c r="KS67" s="45"/>
      <c r="KT67" s="45"/>
      <c r="KU67" s="45"/>
      <c r="KV67" s="45"/>
      <c r="KW67" s="45"/>
      <c r="KX67" s="45"/>
      <c r="KY67" s="45"/>
      <c r="KZ67" s="45"/>
      <c r="LA67" s="45"/>
      <c r="LB67" s="45"/>
    </row>
    <row r="68" spans="1:314" x14ac:dyDescent="0.3">
      <c r="A68" s="69"/>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5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5"/>
      <c r="DW68" s="45"/>
      <c r="DX68" s="45"/>
      <c r="DY68" s="45"/>
      <c r="DZ68" s="45"/>
      <c r="EA68" s="45"/>
      <c r="EB68" s="45"/>
      <c r="EC68" s="45"/>
      <c r="ED68" s="45"/>
      <c r="EE68" s="45"/>
      <c r="EF68" s="45"/>
      <c r="EG68" s="45"/>
      <c r="EH68" s="45"/>
      <c r="EI68" s="45"/>
      <c r="EJ68" s="45"/>
      <c r="EK68" s="45"/>
      <c r="EL68" s="45"/>
      <c r="EM68" s="45"/>
      <c r="EN68" s="45"/>
      <c r="EO68" s="45"/>
      <c r="EP68" s="45"/>
      <c r="EQ68" s="45"/>
      <c r="ER68" s="45"/>
      <c r="ES68" s="45"/>
      <c r="ET68" s="45"/>
      <c r="EU68" s="45"/>
      <c r="EV68" s="45"/>
      <c r="EW68" s="45"/>
      <c r="EX68" s="45"/>
      <c r="EY68" s="45"/>
      <c r="EZ68" s="45"/>
      <c r="FA68" s="45"/>
      <c r="FB68" s="45"/>
      <c r="FC68" s="45"/>
      <c r="FD68" s="45"/>
      <c r="FE68" s="45"/>
      <c r="FF68" s="45"/>
      <c r="FG68" s="45"/>
      <c r="FH68" s="45"/>
      <c r="FI68" s="45"/>
      <c r="FJ68" s="45"/>
      <c r="FK68" s="45"/>
      <c r="FL68" s="45"/>
      <c r="FM68" s="45"/>
      <c r="FN68" s="45"/>
      <c r="FO68" s="45"/>
      <c r="FP68" s="45"/>
      <c r="FQ68" s="45"/>
      <c r="FR68" s="45"/>
      <c r="FS68" s="45"/>
      <c r="FT68" s="45"/>
      <c r="FU68" s="45"/>
      <c r="FV68" s="45"/>
      <c r="FW68" s="45"/>
      <c r="FX68" s="45"/>
      <c r="FY68" s="45"/>
      <c r="FZ68" s="45"/>
      <c r="GA68" s="45"/>
      <c r="GB68" s="45"/>
      <c r="GC68" s="45"/>
      <c r="GD68" s="45"/>
      <c r="GE68" s="45"/>
      <c r="GF68" s="45"/>
      <c r="GG68" s="45"/>
      <c r="GH68" s="45"/>
      <c r="GI68" s="45"/>
      <c r="GJ68" s="45"/>
      <c r="GK68" s="45"/>
      <c r="GL68" s="45"/>
      <c r="GM68" s="45"/>
      <c r="GN68" s="45"/>
      <c r="GO68" s="45"/>
      <c r="GP68" s="45"/>
      <c r="GQ68" s="45"/>
      <c r="GR68" s="45"/>
      <c r="GS68" s="45"/>
      <c r="GT68" s="45"/>
      <c r="GU68" s="45"/>
      <c r="GV68" s="45"/>
      <c r="GW68" s="45"/>
      <c r="GX68" s="45"/>
      <c r="GY68" s="45"/>
      <c r="GZ68" s="45"/>
      <c r="HA68" s="45"/>
      <c r="HB68" s="45"/>
      <c r="HC68" s="45"/>
      <c r="HD68" s="45"/>
      <c r="HE68" s="45"/>
      <c r="HF68" s="45"/>
      <c r="HG68" s="45"/>
      <c r="HH68" s="45"/>
      <c r="HI68" s="45"/>
      <c r="HJ68" s="45"/>
      <c r="HK68" s="45"/>
      <c r="HL68" s="45"/>
      <c r="HM68" s="45"/>
      <c r="HN68" s="45"/>
      <c r="HO68" s="45"/>
      <c r="HP68" s="45"/>
      <c r="HQ68" s="45"/>
      <c r="HR68" s="45"/>
      <c r="HS68" s="45"/>
      <c r="HT68" s="45"/>
      <c r="HU68" s="45"/>
      <c r="HV68" s="45"/>
      <c r="HW68" s="45"/>
      <c r="HX68" s="45"/>
      <c r="HY68" s="45"/>
      <c r="HZ68" s="45"/>
      <c r="IA68" s="45"/>
      <c r="IB68" s="45"/>
      <c r="IC68" s="45"/>
      <c r="ID68" s="45"/>
      <c r="IE68" s="45"/>
      <c r="IF68" s="45"/>
      <c r="IG68" s="45"/>
      <c r="IH68" s="45"/>
      <c r="II68" s="45"/>
      <c r="IJ68" s="45"/>
      <c r="IK68" s="45"/>
      <c r="IL68" s="45"/>
      <c r="IM68" s="45"/>
      <c r="IN68" s="45"/>
      <c r="IO68" s="45"/>
      <c r="IP68" s="45"/>
      <c r="IQ68" s="45"/>
      <c r="IR68" s="45"/>
      <c r="IS68" s="45"/>
      <c r="IT68" s="45"/>
      <c r="IU68" s="45"/>
      <c r="IV68" s="45"/>
      <c r="IW68" s="45"/>
      <c r="IX68" s="45"/>
      <c r="IY68" s="45"/>
      <c r="IZ68" s="45"/>
      <c r="JA68" s="45"/>
      <c r="JB68" s="45"/>
      <c r="JC68" s="45"/>
      <c r="JD68" s="45"/>
      <c r="JE68" s="45"/>
      <c r="JF68" s="45"/>
      <c r="JG68" s="45"/>
      <c r="JH68" s="45"/>
      <c r="JI68" s="45"/>
      <c r="JJ68" s="45"/>
      <c r="JK68" s="45"/>
      <c r="JL68" s="45"/>
      <c r="JM68" s="45"/>
      <c r="JN68" s="45"/>
      <c r="JO68" s="45"/>
      <c r="JP68" s="45"/>
      <c r="JQ68" s="45"/>
      <c r="JR68" s="45"/>
      <c r="JS68" s="45"/>
      <c r="JT68" s="45"/>
      <c r="JU68" s="45"/>
      <c r="JV68" s="45"/>
      <c r="JW68" s="45"/>
      <c r="JX68" s="45"/>
      <c r="JY68" s="45"/>
      <c r="JZ68" s="45"/>
      <c r="KA68" s="45"/>
      <c r="KB68" s="45"/>
      <c r="KC68" s="45"/>
      <c r="KD68" s="45"/>
      <c r="KE68" s="45"/>
      <c r="KF68" s="45"/>
      <c r="KG68" s="45"/>
      <c r="KH68" s="45"/>
      <c r="KI68" s="45"/>
      <c r="KJ68" s="45"/>
      <c r="KK68" s="45"/>
      <c r="KL68" s="45"/>
      <c r="KM68" s="45"/>
      <c r="KN68" s="45"/>
      <c r="KO68" s="45"/>
      <c r="KP68" s="45"/>
      <c r="KQ68" s="45"/>
      <c r="KR68" s="45"/>
      <c r="KS68" s="45"/>
      <c r="KT68" s="45"/>
      <c r="KU68" s="45"/>
      <c r="KV68" s="45"/>
      <c r="KW68" s="45"/>
      <c r="KX68" s="45"/>
      <c r="KY68" s="45"/>
      <c r="KZ68" s="45"/>
      <c r="LA68" s="45"/>
      <c r="LB68" s="45"/>
    </row>
    <row r="69" spans="1:314" x14ac:dyDescent="0.3">
      <c r="A69" s="69"/>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5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c r="DY69" s="45"/>
      <c r="DZ69" s="45"/>
      <c r="EA69" s="45"/>
      <c r="EB69" s="45"/>
      <c r="EC69" s="45"/>
      <c r="ED69" s="45"/>
      <c r="EE69" s="45"/>
      <c r="EF69" s="45"/>
      <c r="EG69" s="45"/>
      <c r="EH69" s="45"/>
      <c r="EI69" s="45"/>
      <c r="EJ69" s="45"/>
      <c r="EK69" s="45"/>
      <c r="EL69" s="45"/>
      <c r="EM69" s="45"/>
      <c r="EN69" s="45"/>
      <c r="EO69" s="45"/>
      <c r="EP69" s="45"/>
      <c r="EQ69" s="45"/>
      <c r="ER69" s="45"/>
      <c r="ES69" s="45"/>
      <c r="ET69" s="45"/>
      <c r="EU69" s="45"/>
      <c r="EV69" s="45"/>
      <c r="EW69" s="45"/>
      <c r="EX69" s="45"/>
      <c r="EY69" s="45"/>
      <c r="EZ69" s="45"/>
      <c r="FA69" s="45"/>
      <c r="FB69" s="45"/>
      <c r="FC69" s="45"/>
      <c r="FD69" s="45"/>
      <c r="FE69" s="45"/>
      <c r="FF69" s="45"/>
      <c r="FG69" s="45"/>
      <c r="FH69" s="45"/>
      <c r="FI69" s="45"/>
      <c r="FJ69" s="45"/>
      <c r="FK69" s="45"/>
      <c r="FL69" s="45"/>
      <c r="FM69" s="45"/>
      <c r="FN69" s="45"/>
      <c r="FO69" s="45"/>
      <c r="FP69" s="45"/>
      <c r="FQ69" s="45"/>
      <c r="FR69" s="45"/>
      <c r="FS69" s="45"/>
      <c r="FT69" s="45"/>
      <c r="FU69" s="45"/>
      <c r="FV69" s="45"/>
      <c r="FW69" s="45"/>
      <c r="FX69" s="45"/>
      <c r="FY69" s="45"/>
      <c r="FZ69" s="45"/>
      <c r="GA69" s="45"/>
      <c r="GB69" s="45"/>
      <c r="GC69" s="45"/>
      <c r="GD69" s="45"/>
      <c r="GE69" s="45"/>
      <c r="GF69" s="45"/>
      <c r="GG69" s="45"/>
      <c r="GH69" s="45"/>
      <c r="GI69" s="45"/>
      <c r="GJ69" s="45"/>
      <c r="GK69" s="45"/>
      <c r="GL69" s="45"/>
      <c r="GM69" s="45"/>
      <c r="GN69" s="45"/>
      <c r="GO69" s="45"/>
      <c r="GP69" s="45"/>
      <c r="GQ69" s="45"/>
      <c r="GR69" s="45"/>
      <c r="GS69" s="45"/>
      <c r="GT69" s="45"/>
      <c r="GU69" s="45"/>
      <c r="GV69" s="45"/>
      <c r="GW69" s="45"/>
      <c r="GX69" s="45"/>
      <c r="GY69" s="45"/>
      <c r="GZ69" s="45"/>
      <c r="HA69" s="45"/>
      <c r="HB69" s="45"/>
      <c r="HC69" s="45"/>
      <c r="HD69" s="45"/>
      <c r="HE69" s="45"/>
      <c r="HF69" s="45"/>
      <c r="HG69" s="45"/>
      <c r="HH69" s="45"/>
      <c r="HI69" s="45"/>
      <c r="HJ69" s="45"/>
      <c r="HK69" s="45"/>
      <c r="HL69" s="45"/>
      <c r="HM69" s="45"/>
      <c r="HN69" s="45"/>
      <c r="HO69" s="45"/>
      <c r="HP69" s="45"/>
      <c r="HQ69" s="45"/>
      <c r="HR69" s="45"/>
      <c r="HS69" s="45"/>
      <c r="HT69" s="45"/>
      <c r="HU69" s="45"/>
      <c r="HV69" s="45"/>
      <c r="HW69" s="45"/>
      <c r="HX69" s="45"/>
      <c r="HY69" s="45"/>
      <c r="HZ69" s="45"/>
      <c r="IA69" s="45"/>
      <c r="IB69" s="45"/>
      <c r="IC69" s="45"/>
      <c r="ID69" s="45"/>
      <c r="IE69" s="45"/>
      <c r="IF69" s="45"/>
      <c r="IG69" s="45"/>
      <c r="IH69" s="45"/>
      <c r="II69" s="45"/>
      <c r="IJ69" s="45"/>
      <c r="IK69" s="45"/>
      <c r="IL69" s="45"/>
      <c r="IM69" s="45"/>
      <c r="IN69" s="45"/>
      <c r="IO69" s="45"/>
      <c r="IP69" s="45"/>
      <c r="IQ69" s="45"/>
      <c r="IR69" s="45"/>
      <c r="IS69" s="45"/>
      <c r="IT69" s="45"/>
      <c r="IU69" s="45"/>
      <c r="IV69" s="45"/>
      <c r="IW69" s="45"/>
      <c r="IX69" s="45"/>
      <c r="IY69" s="45"/>
      <c r="IZ69" s="45"/>
      <c r="JA69" s="45"/>
      <c r="JB69" s="45"/>
      <c r="JC69" s="45"/>
      <c r="JD69" s="45"/>
      <c r="JE69" s="45"/>
      <c r="JF69" s="45"/>
      <c r="JG69" s="45"/>
      <c r="JH69" s="45"/>
      <c r="JI69" s="45"/>
      <c r="JJ69" s="45"/>
      <c r="JK69" s="45"/>
      <c r="JL69" s="45"/>
      <c r="JM69" s="45"/>
      <c r="JN69" s="45"/>
      <c r="JO69" s="45"/>
      <c r="JP69" s="45"/>
      <c r="JQ69" s="45"/>
      <c r="JR69" s="45"/>
      <c r="JS69" s="45"/>
      <c r="JT69" s="45"/>
      <c r="JU69" s="45"/>
      <c r="JV69" s="45"/>
      <c r="JW69" s="45"/>
      <c r="JX69" s="45"/>
      <c r="JY69" s="45"/>
      <c r="JZ69" s="45"/>
      <c r="KA69" s="45"/>
      <c r="KB69" s="45"/>
      <c r="KC69" s="45"/>
      <c r="KD69" s="45"/>
      <c r="KE69" s="45"/>
      <c r="KF69" s="45"/>
      <c r="KG69" s="45"/>
      <c r="KH69" s="45"/>
      <c r="KI69" s="45"/>
      <c r="KJ69" s="45"/>
      <c r="KK69" s="45"/>
      <c r="KL69" s="45"/>
      <c r="KM69" s="45"/>
      <c r="KN69" s="45"/>
      <c r="KO69" s="45"/>
      <c r="KP69" s="45"/>
      <c r="KQ69" s="45"/>
      <c r="KR69" s="45"/>
      <c r="KS69" s="45"/>
      <c r="KT69" s="45"/>
      <c r="KU69" s="45"/>
      <c r="KV69" s="45"/>
      <c r="KW69" s="45"/>
      <c r="KX69" s="45"/>
      <c r="KY69" s="45"/>
      <c r="KZ69" s="45"/>
      <c r="LA69" s="45"/>
      <c r="LB69" s="45"/>
    </row>
    <row r="70" spans="1:314" x14ac:dyDescent="0.3">
      <c r="A70" s="69"/>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5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5"/>
      <c r="DV70" s="45"/>
      <c r="DW70" s="45"/>
      <c r="DX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EZ70" s="45"/>
      <c r="FA70" s="45"/>
      <c r="FB70" s="45"/>
      <c r="FC70" s="45"/>
      <c r="FD70" s="45"/>
      <c r="FE70" s="45"/>
      <c r="FF70" s="45"/>
      <c r="FG70" s="45"/>
      <c r="FH70" s="45"/>
      <c r="FI70" s="45"/>
      <c r="FJ70" s="45"/>
      <c r="FK70" s="45"/>
      <c r="FL70" s="45"/>
      <c r="FM70" s="45"/>
      <c r="FN70" s="45"/>
      <c r="FO70" s="45"/>
      <c r="FP70" s="45"/>
      <c r="FQ70" s="45"/>
      <c r="FR70" s="45"/>
      <c r="FS70" s="45"/>
      <c r="FT70" s="45"/>
      <c r="FU70" s="45"/>
      <c r="FV70" s="45"/>
      <c r="FW70" s="45"/>
      <c r="FX70" s="45"/>
      <c r="FY70" s="45"/>
      <c r="FZ70" s="45"/>
      <c r="GA70" s="45"/>
      <c r="GB70" s="45"/>
      <c r="GC70" s="45"/>
      <c r="GD70" s="45"/>
      <c r="GE70" s="45"/>
      <c r="GF70" s="45"/>
      <c r="GG70" s="45"/>
      <c r="GH70" s="45"/>
      <c r="GI70" s="45"/>
      <c r="GJ70" s="45"/>
      <c r="GK70" s="45"/>
      <c r="GL70" s="45"/>
      <c r="GM70" s="45"/>
      <c r="GN70" s="45"/>
      <c r="GO70" s="45"/>
      <c r="GP70" s="45"/>
      <c r="GQ70" s="45"/>
      <c r="GR70" s="45"/>
      <c r="GS70" s="45"/>
      <c r="GT70" s="45"/>
      <c r="GU70" s="45"/>
      <c r="GV70" s="45"/>
      <c r="GW70" s="45"/>
      <c r="GX70" s="45"/>
      <c r="GY70" s="45"/>
      <c r="GZ70" s="45"/>
      <c r="HA70" s="45"/>
      <c r="HB70" s="45"/>
      <c r="HC70" s="45"/>
      <c r="HD70" s="45"/>
      <c r="HE70" s="45"/>
      <c r="HF70" s="45"/>
      <c r="HG70" s="45"/>
      <c r="HH70" s="45"/>
      <c r="HI70" s="45"/>
      <c r="HJ70" s="45"/>
      <c r="HK70" s="45"/>
      <c r="HL70" s="45"/>
      <c r="HM70" s="45"/>
      <c r="HN70" s="45"/>
      <c r="HO70" s="45"/>
      <c r="HP70" s="45"/>
      <c r="HQ70" s="45"/>
      <c r="HR70" s="45"/>
      <c r="HS70" s="45"/>
      <c r="HT70" s="45"/>
      <c r="HU70" s="45"/>
      <c r="HV70" s="45"/>
      <c r="HW70" s="45"/>
      <c r="HX70" s="45"/>
      <c r="HY70" s="45"/>
      <c r="HZ70" s="45"/>
      <c r="IA70" s="45"/>
      <c r="IB70" s="45"/>
      <c r="IC70" s="45"/>
      <c r="ID70" s="45"/>
      <c r="IE70" s="45"/>
      <c r="IF70" s="45"/>
      <c r="IG70" s="45"/>
      <c r="IH70" s="45"/>
      <c r="II70" s="45"/>
      <c r="IJ70" s="45"/>
      <c r="IK70" s="45"/>
      <c r="IL70" s="45"/>
      <c r="IM70" s="45"/>
      <c r="IN70" s="45"/>
      <c r="IO70" s="45"/>
      <c r="IP70" s="45"/>
      <c r="IQ70" s="45"/>
      <c r="IR70" s="45"/>
      <c r="IS70" s="45"/>
      <c r="IT70" s="45"/>
      <c r="IU70" s="45"/>
      <c r="IV70" s="45"/>
      <c r="IW70" s="45"/>
      <c r="IX70" s="45"/>
      <c r="IY70" s="45"/>
      <c r="IZ70" s="45"/>
      <c r="JA70" s="45"/>
      <c r="JB70" s="45"/>
      <c r="JC70" s="45"/>
      <c r="JD70" s="45"/>
      <c r="JE70" s="45"/>
      <c r="JF70" s="45"/>
      <c r="JG70" s="45"/>
      <c r="JH70" s="45"/>
      <c r="JI70" s="45"/>
      <c r="JJ70" s="45"/>
      <c r="JK70" s="45"/>
      <c r="JL70" s="45"/>
      <c r="JM70" s="45"/>
      <c r="JN70" s="45"/>
      <c r="JO70" s="45"/>
      <c r="JP70" s="45"/>
      <c r="JQ70" s="45"/>
      <c r="JR70" s="45"/>
      <c r="JS70" s="45"/>
      <c r="JT70" s="45"/>
      <c r="JU70" s="45"/>
      <c r="JV70" s="45"/>
      <c r="JW70" s="45"/>
      <c r="JX70" s="45"/>
      <c r="JY70" s="45"/>
      <c r="JZ70" s="45"/>
      <c r="KA70" s="45"/>
      <c r="KB70" s="45"/>
      <c r="KC70" s="45"/>
      <c r="KD70" s="45"/>
      <c r="KE70" s="45"/>
      <c r="KF70" s="45"/>
      <c r="KG70" s="45"/>
      <c r="KH70" s="45"/>
      <c r="KI70" s="45"/>
      <c r="KJ70" s="45"/>
      <c r="KK70" s="45"/>
      <c r="KL70" s="45"/>
      <c r="KM70" s="45"/>
      <c r="KN70" s="45"/>
      <c r="KO70" s="45"/>
      <c r="KP70" s="45"/>
      <c r="KQ70" s="45"/>
      <c r="KR70" s="45"/>
      <c r="KS70" s="45"/>
      <c r="KT70" s="45"/>
      <c r="KU70" s="45"/>
      <c r="KV70" s="45"/>
      <c r="KW70" s="45"/>
      <c r="KX70" s="45"/>
      <c r="KY70" s="45"/>
      <c r="KZ70" s="45"/>
      <c r="LA70" s="45"/>
      <c r="LB70" s="45"/>
    </row>
    <row r="71" spans="1:314" x14ac:dyDescent="0.3">
      <c r="A71" s="69"/>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5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45"/>
      <c r="DH71" s="45"/>
      <c r="DI71" s="45"/>
      <c r="DJ71" s="45"/>
      <c r="DK71" s="45"/>
      <c r="DL71" s="45"/>
      <c r="DM71" s="45"/>
      <c r="DN71" s="45"/>
      <c r="DO71" s="45"/>
      <c r="DP71" s="45"/>
      <c r="DQ71" s="45"/>
      <c r="DR71" s="45"/>
      <c r="DS71" s="45"/>
      <c r="DT71" s="45"/>
      <c r="DU71" s="45"/>
      <c r="DV71" s="45"/>
      <c r="DW71" s="45"/>
      <c r="DX71" s="45"/>
      <c r="DY71" s="45"/>
      <c r="DZ71" s="45"/>
      <c r="EA71" s="45"/>
      <c r="EB71" s="45"/>
      <c r="EC71" s="45"/>
      <c r="ED71" s="45"/>
      <c r="EE71" s="45"/>
      <c r="EF71" s="45"/>
      <c r="EG71" s="45"/>
      <c r="EH71" s="45"/>
      <c r="EI71" s="45"/>
      <c r="EJ71" s="45"/>
      <c r="EK71" s="45"/>
      <c r="EL71" s="45"/>
      <c r="EM71" s="45"/>
      <c r="EN71" s="45"/>
      <c r="EO71" s="45"/>
      <c r="EP71" s="45"/>
      <c r="EQ71" s="45"/>
      <c r="ER71" s="45"/>
      <c r="ES71" s="45"/>
      <c r="ET71" s="45"/>
      <c r="EU71" s="45"/>
      <c r="EV71" s="45"/>
      <c r="EW71" s="45"/>
      <c r="EX71" s="45"/>
      <c r="EY71" s="45"/>
      <c r="EZ71" s="45"/>
      <c r="FA71" s="45"/>
      <c r="FB71" s="45"/>
      <c r="FC71" s="45"/>
      <c r="FD71" s="45"/>
      <c r="FE71" s="45"/>
      <c r="FF71" s="45"/>
      <c r="FG71" s="45"/>
      <c r="FH71" s="45"/>
      <c r="FI71" s="45"/>
      <c r="FJ71" s="45"/>
      <c r="FK71" s="45"/>
      <c r="FL71" s="45"/>
      <c r="FM71" s="45"/>
      <c r="FN71" s="45"/>
      <c r="FO71" s="45"/>
      <c r="FP71" s="45"/>
      <c r="FQ71" s="45"/>
      <c r="FR71" s="45"/>
      <c r="FS71" s="45"/>
      <c r="FT71" s="45"/>
      <c r="FU71" s="45"/>
      <c r="FV71" s="45"/>
      <c r="FW71" s="45"/>
      <c r="FX71" s="45"/>
      <c r="FY71" s="45"/>
      <c r="FZ71" s="45"/>
      <c r="GA71" s="45"/>
      <c r="GB71" s="45"/>
      <c r="GC71" s="45"/>
      <c r="GD71" s="45"/>
      <c r="GE71" s="45"/>
      <c r="GF71" s="45"/>
      <c r="GG71" s="45"/>
      <c r="GH71" s="45"/>
      <c r="GI71" s="45"/>
      <c r="GJ71" s="45"/>
      <c r="GK71" s="45"/>
      <c r="GL71" s="45"/>
      <c r="GM71" s="45"/>
      <c r="GN71" s="45"/>
      <c r="GO71" s="45"/>
      <c r="GP71" s="45"/>
      <c r="GQ71" s="45"/>
      <c r="GR71" s="45"/>
      <c r="GS71" s="45"/>
      <c r="GT71" s="45"/>
      <c r="GU71" s="45"/>
      <c r="GV71" s="45"/>
      <c r="GW71" s="45"/>
      <c r="GX71" s="45"/>
      <c r="GY71" s="45"/>
      <c r="GZ71" s="45"/>
      <c r="HA71" s="45"/>
      <c r="HB71" s="45"/>
      <c r="HC71" s="45"/>
      <c r="HD71" s="45"/>
      <c r="HE71" s="45"/>
      <c r="HF71" s="45"/>
      <c r="HG71" s="45"/>
      <c r="HH71" s="45"/>
      <c r="HI71" s="45"/>
      <c r="HJ71" s="45"/>
      <c r="HK71" s="45"/>
      <c r="HL71" s="45"/>
      <c r="HM71" s="45"/>
      <c r="HN71" s="45"/>
      <c r="HO71" s="45"/>
      <c r="HP71" s="45"/>
      <c r="HQ71" s="45"/>
      <c r="HR71" s="45"/>
      <c r="HS71" s="45"/>
      <c r="HT71" s="45"/>
      <c r="HU71" s="45"/>
      <c r="HV71" s="45"/>
      <c r="HW71" s="45"/>
      <c r="HX71" s="45"/>
      <c r="HY71" s="45"/>
      <c r="HZ71" s="45"/>
      <c r="IA71" s="45"/>
      <c r="IB71" s="45"/>
      <c r="IC71" s="45"/>
      <c r="ID71" s="45"/>
      <c r="IE71" s="45"/>
      <c r="IF71" s="45"/>
      <c r="IG71" s="45"/>
      <c r="IH71" s="45"/>
      <c r="II71" s="45"/>
      <c r="IJ71" s="45"/>
      <c r="IK71" s="45"/>
      <c r="IL71" s="45"/>
      <c r="IM71" s="45"/>
      <c r="IN71" s="45"/>
      <c r="IO71" s="45"/>
      <c r="IP71" s="45"/>
      <c r="IQ71" s="45"/>
      <c r="IR71" s="45"/>
      <c r="IS71" s="45"/>
      <c r="IT71" s="45"/>
      <c r="IU71" s="45"/>
      <c r="IV71" s="45"/>
      <c r="IW71" s="45"/>
      <c r="IX71" s="45"/>
      <c r="IY71" s="45"/>
      <c r="IZ71" s="45"/>
      <c r="JA71" s="45"/>
      <c r="JB71" s="45"/>
      <c r="JC71" s="45"/>
      <c r="JD71" s="45"/>
      <c r="JE71" s="45"/>
      <c r="JF71" s="45"/>
      <c r="JG71" s="45"/>
      <c r="JH71" s="45"/>
      <c r="JI71" s="45"/>
      <c r="JJ71" s="45"/>
      <c r="JK71" s="45"/>
      <c r="JL71" s="45"/>
      <c r="JM71" s="45"/>
      <c r="JN71" s="45"/>
      <c r="JO71" s="45"/>
      <c r="JP71" s="45"/>
      <c r="JQ71" s="45"/>
      <c r="JR71" s="45"/>
      <c r="JS71" s="45"/>
      <c r="JT71" s="45"/>
      <c r="JU71" s="45"/>
      <c r="JV71" s="45"/>
      <c r="JW71" s="45"/>
      <c r="JX71" s="45"/>
      <c r="JY71" s="45"/>
      <c r="JZ71" s="45"/>
      <c r="KA71" s="45"/>
      <c r="KB71" s="45"/>
      <c r="KC71" s="45"/>
      <c r="KD71" s="45"/>
      <c r="KE71" s="45"/>
      <c r="KF71" s="45"/>
      <c r="KG71" s="45"/>
      <c r="KH71" s="45"/>
      <c r="KI71" s="45"/>
      <c r="KJ71" s="45"/>
      <c r="KK71" s="45"/>
      <c r="KL71" s="45"/>
      <c r="KM71" s="45"/>
      <c r="KN71" s="45"/>
      <c r="KO71" s="45"/>
      <c r="KP71" s="45"/>
      <c r="KQ71" s="45"/>
      <c r="KR71" s="45"/>
      <c r="KS71" s="45"/>
      <c r="KT71" s="45"/>
      <c r="KU71" s="45"/>
      <c r="KV71" s="45"/>
      <c r="KW71" s="45"/>
      <c r="KX71" s="45"/>
      <c r="KY71" s="45"/>
      <c r="KZ71" s="45"/>
      <c r="LA71" s="45"/>
      <c r="LB71" s="45"/>
    </row>
    <row r="72" spans="1:314" x14ac:dyDescent="0.3">
      <c r="A72" s="69"/>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5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c r="FG72" s="45"/>
      <c r="FH72" s="45"/>
      <c r="FI72" s="45"/>
      <c r="FJ72" s="45"/>
      <c r="FK72" s="45"/>
      <c r="FL72" s="45"/>
      <c r="FM72" s="45"/>
      <c r="FN72" s="45"/>
      <c r="FO72" s="45"/>
      <c r="FP72" s="45"/>
      <c r="FQ72" s="45"/>
      <c r="FR72" s="45"/>
      <c r="FS72" s="45"/>
      <c r="FT72" s="45"/>
      <c r="FU72" s="45"/>
      <c r="FV72" s="45"/>
      <c r="FW72" s="45"/>
      <c r="FX72" s="45"/>
      <c r="FY72" s="45"/>
      <c r="FZ72" s="45"/>
      <c r="GA72" s="45"/>
      <c r="GB72" s="45"/>
      <c r="GC72" s="45"/>
      <c r="GD72" s="45"/>
      <c r="GE72" s="45"/>
      <c r="GF72" s="45"/>
      <c r="GG72" s="45"/>
      <c r="GH72" s="45"/>
      <c r="GI72" s="45"/>
      <c r="GJ72" s="45"/>
      <c r="GK72" s="45"/>
      <c r="GL72" s="45"/>
      <c r="GM72" s="45"/>
      <c r="GN72" s="45"/>
      <c r="GO72" s="45"/>
      <c r="GP72" s="45"/>
      <c r="GQ72" s="45"/>
      <c r="GR72" s="45"/>
      <c r="GS72" s="45"/>
      <c r="GT72" s="45"/>
      <c r="GU72" s="45"/>
      <c r="GV72" s="45"/>
      <c r="GW72" s="45"/>
      <c r="GX72" s="45"/>
      <c r="GY72" s="45"/>
      <c r="GZ72" s="45"/>
      <c r="HA72" s="45"/>
      <c r="HB72" s="45"/>
      <c r="HC72" s="45"/>
      <c r="HD72" s="45"/>
      <c r="HE72" s="45"/>
      <c r="HF72" s="45"/>
      <c r="HG72" s="45"/>
      <c r="HH72" s="45"/>
      <c r="HI72" s="45"/>
      <c r="HJ72" s="45"/>
      <c r="HK72" s="45"/>
      <c r="HL72" s="45"/>
      <c r="HM72" s="45"/>
      <c r="HN72" s="45"/>
      <c r="HO72" s="45"/>
      <c r="HP72" s="45"/>
      <c r="HQ72" s="45"/>
      <c r="HR72" s="45"/>
      <c r="HS72" s="45"/>
      <c r="HT72" s="45"/>
      <c r="HU72" s="45"/>
      <c r="HV72" s="45"/>
      <c r="HW72" s="45"/>
      <c r="HX72" s="45"/>
      <c r="HY72" s="45"/>
      <c r="HZ72" s="45"/>
      <c r="IA72" s="45"/>
      <c r="IB72" s="45"/>
      <c r="IC72" s="45"/>
      <c r="ID72" s="45"/>
      <c r="IE72" s="45"/>
      <c r="IF72" s="45"/>
      <c r="IG72" s="45"/>
      <c r="IH72" s="45"/>
      <c r="II72" s="45"/>
      <c r="IJ72" s="45"/>
      <c r="IK72" s="45"/>
      <c r="IL72" s="45"/>
      <c r="IM72" s="45"/>
      <c r="IN72" s="45"/>
      <c r="IO72" s="45"/>
      <c r="IP72" s="45"/>
      <c r="IQ72" s="45"/>
      <c r="IR72" s="45"/>
      <c r="IS72" s="45"/>
      <c r="IT72" s="45"/>
      <c r="IU72" s="45"/>
      <c r="IV72" s="45"/>
      <c r="IW72" s="45"/>
      <c r="IX72" s="45"/>
      <c r="IY72" s="45"/>
      <c r="IZ72" s="45"/>
      <c r="JA72" s="45"/>
      <c r="JB72" s="45"/>
      <c r="JC72" s="45"/>
      <c r="JD72" s="45"/>
      <c r="JE72" s="45"/>
      <c r="JF72" s="45"/>
      <c r="JG72" s="45"/>
      <c r="JH72" s="45"/>
      <c r="JI72" s="45"/>
      <c r="JJ72" s="45"/>
      <c r="JK72" s="45"/>
      <c r="JL72" s="45"/>
      <c r="JM72" s="45"/>
      <c r="JN72" s="45"/>
      <c r="JO72" s="45"/>
      <c r="JP72" s="45"/>
      <c r="JQ72" s="45"/>
      <c r="JR72" s="45"/>
      <c r="JS72" s="45"/>
      <c r="JT72" s="45"/>
      <c r="JU72" s="45"/>
      <c r="JV72" s="45"/>
      <c r="JW72" s="45"/>
      <c r="JX72" s="45"/>
      <c r="JY72" s="45"/>
      <c r="JZ72" s="45"/>
      <c r="KA72" s="45"/>
      <c r="KB72" s="45"/>
      <c r="KC72" s="45"/>
      <c r="KD72" s="45"/>
      <c r="KE72" s="45"/>
      <c r="KF72" s="45"/>
      <c r="KG72" s="45"/>
      <c r="KH72" s="45"/>
      <c r="KI72" s="45"/>
      <c r="KJ72" s="45"/>
      <c r="KK72" s="45"/>
      <c r="KL72" s="45"/>
      <c r="KM72" s="45"/>
      <c r="KN72" s="45"/>
      <c r="KO72" s="45"/>
      <c r="KP72" s="45"/>
      <c r="KQ72" s="45"/>
      <c r="KR72" s="45"/>
      <c r="KS72" s="45"/>
      <c r="KT72" s="45"/>
      <c r="KU72" s="45"/>
      <c r="KV72" s="45"/>
      <c r="KW72" s="45"/>
      <c r="KX72" s="45"/>
      <c r="KY72" s="45"/>
      <c r="KZ72" s="45"/>
      <c r="LA72" s="45"/>
      <c r="LB72" s="45"/>
    </row>
    <row r="73" spans="1:314" x14ac:dyDescent="0.3">
      <c r="A73" s="69"/>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5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c r="FH73" s="45"/>
      <c r="FI73" s="45"/>
      <c r="FJ73" s="45"/>
      <c r="FK73" s="45"/>
      <c r="FL73" s="45"/>
      <c r="FM73" s="45"/>
      <c r="FN73" s="45"/>
      <c r="FO73" s="45"/>
      <c r="FP73" s="45"/>
      <c r="FQ73" s="45"/>
      <c r="FR73" s="45"/>
      <c r="FS73" s="45"/>
      <c r="FT73" s="45"/>
      <c r="FU73" s="45"/>
      <c r="FV73" s="45"/>
      <c r="FW73" s="45"/>
      <c r="FX73" s="45"/>
      <c r="FY73" s="45"/>
      <c r="FZ73" s="45"/>
      <c r="GA73" s="45"/>
      <c r="GB73" s="45"/>
      <c r="GC73" s="45"/>
      <c r="GD73" s="45"/>
      <c r="GE73" s="45"/>
      <c r="GF73" s="45"/>
      <c r="GG73" s="45"/>
      <c r="GH73" s="45"/>
      <c r="GI73" s="45"/>
      <c r="GJ73" s="45"/>
      <c r="GK73" s="45"/>
      <c r="GL73" s="45"/>
      <c r="GM73" s="45"/>
      <c r="GN73" s="45"/>
      <c r="GO73" s="45"/>
      <c r="GP73" s="45"/>
      <c r="GQ73" s="45"/>
      <c r="GR73" s="45"/>
      <c r="GS73" s="45"/>
      <c r="GT73" s="45"/>
      <c r="GU73" s="45"/>
      <c r="GV73" s="45"/>
      <c r="GW73" s="45"/>
      <c r="GX73" s="45"/>
      <c r="GY73" s="45"/>
      <c r="GZ73" s="45"/>
      <c r="HA73" s="45"/>
      <c r="HB73" s="45"/>
      <c r="HC73" s="45"/>
      <c r="HD73" s="45"/>
      <c r="HE73" s="45"/>
      <c r="HF73" s="45"/>
      <c r="HG73" s="45"/>
      <c r="HH73" s="45"/>
      <c r="HI73" s="45"/>
      <c r="HJ73" s="45"/>
      <c r="HK73" s="45"/>
      <c r="HL73" s="45"/>
      <c r="HM73" s="45"/>
      <c r="HN73" s="45"/>
      <c r="HO73" s="45"/>
      <c r="HP73" s="45"/>
      <c r="HQ73" s="45"/>
      <c r="HR73" s="45"/>
      <c r="HS73" s="45"/>
      <c r="HT73" s="45"/>
      <c r="HU73" s="45"/>
      <c r="HV73" s="45"/>
      <c r="HW73" s="45"/>
      <c r="HX73" s="45"/>
      <c r="HY73" s="45"/>
      <c r="HZ73" s="45"/>
      <c r="IA73" s="45"/>
      <c r="IB73" s="45"/>
      <c r="IC73" s="45"/>
      <c r="ID73" s="45"/>
      <c r="IE73" s="45"/>
      <c r="IF73" s="45"/>
      <c r="IG73" s="45"/>
      <c r="IH73" s="45"/>
      <c r="II73" s="45"/>
      <c r="IJ73" s="45"/>
      <c r="IK73" s="45"/>
      <c r="IL73" s="45"/>
      <c r="IM73" s="45"/>
      <c r="IN73" s="45"/>
      <c r="IO73" s="45"/>
      <c r="IP73" s="45"/>
      <c r="IQ73" s="45"/>
      <c r="IR73" s="45"/>
      <c r="IS73" s="45"/>
      <c r="IT73" s="45"/>
      <c r="IU73" s="45"/>
      <c r="IV73" s="45"/>
      <c r="IW73" s="45"/>
      <c r="IX73" s="45"/>
      <c r="IY73" s="45"/>
      <c r="IZ73" s="45"/>
      <c r="JA73" s="45"/>
      <c r="JB73" s="45"/>
      <c r="JC73" s="45"/>
      <c r="JD73" s="45"/>
      <c r="JE73" s="45"/>
      <c r="JF73" s="45"/>
      <c r="JG73" s="45"/>
      <c r="JH73" s="45"/>
      <c r="JI73" s="45"/>
      <c r="JJ73" s="45"/>
      <c r="JK73" s="45"/>
      <c r="JL73" s="45"/>
      <c r="JM73" s="45"/>
      <c r="JN73" s="45"/>
      <c r="JO73" s="45"/>
      <c r="JP73" s="45"/>
      <c r="JQ73" s="45"/>
      <c r="JR73" s="45"/>
      <c r="JS73" s="45"/>
      <c r="JT73" s="45"/>
      <c r="JU73" s="45"/>
      <c r="JV73" s="45"/>
      <c r="JW73" s="45"/>
      <c r="JX73" s="45"/>
      <c r="JY73" s="45"/>
      <c r="JZ73" s="45"/>
      <c r="KA73" s="45"/>
      <c r="KB73" s="45"/>
      <c r="KC73" s="45"/>
      <c r="KD73" s="45"/>
      <c r="KE73" s="45"/>
      <c r="KF73" s="45"/>
      <c r="KG73" s="45"/>
      <c r="KH73" s="45"/>
      <c r="KI73" s="45"/>
      <c r="KJ73" s="45"/>
      <c r="KK73" s="45"/>
      <c r="KL73" s="45"/>
      <c r="KM73" s="45"/>
      <c r="KN73" s="45"/>
      <c r="KO73" s="45"/>
      <c r="KP73" s="45"/>
      <c r="KQ73" s="45"/>
      <c r="KR73" s="45"/>
      <c r="KS73" s="45"/>
      <c r="KT73" s="45"/>
      <c r="KU73" s="45"/>
      <c r="KV73" s="45"/>
      <c r="KW73" s="45"/>
      <c r="KX73" s="45"/>
      <c r="KY73" s="45"/>
      <c r="KZ73" s="45"/>
      <c r="LA73" s="45"/>
      <c r="LB73" s="45"/>
    </row>
    <row r="74" spans="1:314" x14ac:dyDescent="0.3">
      <c r="A74" s="69"/>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5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c r="GV74" s="45"/>
      <c r="GW74" s="45"/>
      <c r="GX74" s="45"/>
      <c r="GY74" s="45"/>
      <c r="GZ74" s="45"/>
      <c r="HA74" s="45"/>
      <c r="HB74" s="45"/>
      <c r="HC74" s="45"/>
      <c r="HD74" s="45"/>
      <c r="HE74" s="45"/>
      <c r="HF74" s="45"/>
      <c r="HG74" s="45"/>
      <c r="HH74" s="45"/>
      <c r="HI74" s="45"/>
      <c r="HJ74" s="45"/>
      <c r="HK74" s="45"/>
      <c r="HL74" s="45"/>
      <c r="HM74" s="45"/>
      <c r="HN74" s="45"/>
      <c r="HO74" s="45"/>
      <c r="HP74" s="45"/>
      <c r="HQ74" s="45"/>
      <c r="HR74" s="45"/>
      <c r="HS74" s="45"/>
      <c r="HT74" s="45"/>
      <c r="HU74" s="45"/>
      <c r="HV74" s="45"/>
      <c r="HW74" s="45"/>
      <c r="HX74" s="45"/>
      <c r="HY74" s="45"/>
      <c r="HZ74" s="45"/>
      <c r="IA74" s="45"/>
      <c r="IB74" s="45"/>
      <c r="IC74" s="45"/>
      <c r="ID74" s="45"/>
      <c r="IE74" s="45"/>
      <c r="IF74" s="45"/>
      <c r="IG74" s="45"/>
      <c r="IH74" s="45"/>
      <c r="II74" s="45"/>
      <c r="IJ74" s="45"/>
      <c r="IK74" s="45"/>
      <c r="IL74" s="45"/>
      <c r="IM74" s="45"/>
      <c r="IN74" s="45"/>
      <c r="IO74" s="45"/>
      <c r="IP74" s="45"/>
      <c r="IQ74" s="45"/>
      <c r="IR74" s="45"/>
      <c r="IS74" s="45"/>
      <c r="IT74" s="45"/>
      <c r="IU74" s="45"/>
      <c r="IV74" s="45"/>
      <c r="IW74" s="45"/>
      <c r="IX74" s="45"/>
      <c r="IY74" s="45"/>
      <c r="IZ74" s="45"/>
      <c r="JA74" s="45"/>
      <c r="JB74" s="45"/>
      <c r="JC74" s="45"/>
      <c r="JD74" s="45"/>
      <c r="JE74" s="45"/>
      <c r="JF74" s="45"/>
      <c r="JG74" s="45"/>
      <c r="JH74" s="45"/>
      <c r="JI74" s="45"/>
      <c r="JJ74" s="45"/>
      <c r="JK74" s="45"/>
      <c r="JL74" s="45"/>
      <c r="JM74" s="45"/>
      <c r="JN74" s="45"/>
      <c r="JO74" s="45"/>
      <c r="JP74" s="45"/>
      <c r="JQ74" s="45"/>
      <c r="JR74" s="45"/>
      <c r="JS74" s="45"/>
      <c r="JT74" s="45"/>
      <c r="JU74" s="45"/>
      <c r="JV74" s="45"/>
      <c r="JW74" s="45"/>
      <c r="JX74" s="45"/>
      <c r="JY74" s="45"/>
      <c r="JZ74" s="45"/>
      <c r="KA74" s="45"/>
      <c r="KB74" s="45"/>
      <c r="KC74" s="45"/>
      <c r="KD74" s="45"/>
      <c r="KE74" s="45"/>
      <c r="KF74" s="45"/>
      <c r="KG74" s="45"/>
      <c r="KH74" s="45"/>
      <c r="KI74" s="45"/>
      <c r="KJ74" s="45"/>
      <c r="KK74" s="45"/>
      <c r="KL74" s="45"/>
      <c r="KM74" s="45"/>
      <c r="KN74" s="45"/>
      <c r="KO74" s="45"/>
      <c r="KP74" s="45"/>
      <c r="KQ74" s="45"/>
      <c r="KR74" s="45"/>
      <c r="KS74" s="45"/>
      <c r="KT74" s="45"/>
      <c r="KU74" s="45"/>
      <c r="KV74" s="45"/>
      <c r="KW74" s="45"/>
      <c r="KX74" s="45"/>
      <c r="KY74" s="45"/>
      <c r="KZ74" s="45"/>
      <c r="LA74" s="45"/>
      <c r="LB74" s="45"/>
    </row>
    <row r="75" spans="1:314" x14ac:dyDescent="0.3">
      <c r="A75" s="69"/>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5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c r="FH75" s="45"/>
      <c r="FI75" s="45"/>
      <c r="FJ75" s="45"/>
      <c r="FK75" s="45"/>
      <c r="FL75" s="45"/>
      <c r="FM75" s="45"/>
      <c r="FN75" s="45"/>
      <c r="FO75" s="45"/>
      <c r="FP75" s="45"/>
      <c r="FQ75" s="45"/>
      <c r="FR75" s="45"/>
      <c r="FS75" s="45"/>
      <c r="FT75" s="45"/>
      <c r="FU75" s="45"/>
      <c r="FV75" s="45"/>
      <c r="FW75" s="45"/>
      <c r="FX75" s="45"/>
      <c r="FY75" s="45"/>
      <c r="FZ75" s="45"/>
      <c r="GA75" s="45"/>
      <c r="GB75" s="45"/>
      <c r="GC75" s="45"/>
      <c r="GD75" s="45"/>
      <c r="GE75" s="45"/>
      <c r="GF75" s="45"/>
      <c r="GG75" s="45"/>
      <c r="GH75" s="45"/>
      <c r="GI75" s="45"/>
      <c r="GJ75" s="45"/>
      <c r="GK75" s="45"/>
      <c r="GL75" s="45"/>
      <c r="GM75" s="45"/>
      <c r="GN75" s="45"/>
      <c r="GO75" s="45"/>
      <c r="GP75" s="45"/>
      <c r="GQ75" s="45"/>
      <c r="GR75" s="45"/>
      <c r="GS75" s="45"/>
      <c r="GT75" s="45"/>
      <c r="GU75" s="45"/>
      <c r="GV75" s="45"/>
      <c r="GW75" s="45"/>
      <c r="GX75" s="45"/>
      <c r="GY75" s="45"/>
      <c r="GZ75" s="45"/>
      <c r="HA75" s="45"/>
      <c r="HB75" s="45"/>
      <c r="HC75" s="45"/>
      <c r="HD75" s="45"/>
      <c r="HE75" s="45"/>
      <c r="HF75" s="45"/>
      <c r="HG75" s="45"/>
      <c r="HH75" s="45"/>
      <c r="HI75" s="45"/>
      <c r="HJ75" s="45"/>
      <c r="HK75" s="45"/>
      <c r="HL75" s="45"/>
      <c r="HM75" s="45"/>
      <c r="HN75" s="45"/>
      <c r="HO75" s="45"/>
      <c r="HP75" s="45"/>
      <c r="HQ75" s="45"/>
      <c r="HR75" s="45"/>
      <c r="HS75" s="45"/>
      <c r="HT75" s="45"/>
      <c r="HU75" s="45"/>
      <c r="HV75" s="45"/>
      <c r="HW75" s="45"/>
      <c r="HX75" s="45"/>
      <c r="HY75" s="45"/>
      <c r="HZ75" s="45"/>
      <c r="IA75" s="45"/>
      <c r="IB75" s="45"/>
      <c r="IC75" s="45"/>
      <c r="ID75" s="45"/>
      <c r="IE75" s="45"/>
      <c r="IF75" s="45"/>
      <c r="IG75" s="45"/>
      <c r="IH75" s="45"/>
      <c r="II75" s="45"/>
      <c r="IJ75" s="45"/>
      <c r="IK75" s="45"/>
      <c r="IL75" s="45"/>
      <c r="IM75" s="45"/>
      <c r="IN75" s="45"/>
      <c r="IO75" s="45"/>
      <c r="IP75" s="45"/>
      <c r="IQ75" s="45"/>
      <c r="IR75" s="45"/>
      <c r="IS75" s="45"/>
      <c r="IT75" s="45"/>
      <c r="IU75" s="45"/>
      <c r="IV75" s="45"/>
      <c r="IW75" s="45"/>
      <c r="IX75" s="45"/>
      <c r="IY75" s="45"/>
      <c r="IZ75" s="45"/>
      <c r="JA75" s="45"/>
      <c r="JB75" s="45"/>
      <c r="JC75" s="45"/>
      <c r="JD75" s="45"/>
      <c r="JE75" s="45"/>
      <c r="JF75" s="45"/>
      <c r="JG75" s="45"/>
      <c r="JH75" s="45"/>
      <c r="JI75" s="45"/>
      <c r="JJ75" s="45"/>
      <c r="JK75" s="45"/>
      <c r="JL75" s="45"/>
      <c r="JM75" s="45"/>
      <c r="JN75" s="45"/>
      <c r="JO75" s="45"/>
      <c r="JP75" s="45"/>
      <c r="JQ75" s="45"/>
      <c r="JR75" s="45"/>
      <c r="JS75" s="45"/>
      <c r="JT75" s="45"/>
      <c r="JU75" s="45"/>
      <c r="JV75" s="45"/>
      <c r="JW75" s="45"/>
      <c r="JX75" s="45"/>
      <c r="JY75" s="45"/>
      <c r="JZ75" s="45"/>
      <c r="KA75" s="45"/>
      <c r="KB75" s="45"/>
      <c r="KC75" s="45"/>
      <c r="KD75" s="45"/>
      <c r="KE75" s="45"/>
      <c r="KF75" s="45"/>
      <c r="KG75" s="45"/>
      <c r="KH75" s="45"/>
      <c r="KI75" s="45"/>
      <c r="KJ75" s="45"/>
      <c r="KK75" s="45"/>
      <c r="KL75" s="45"/>
      <c r="KM75" s="45"/>
      <c r="KN75" s="45"/>
      <c r="KO75" s="45"/>
      <c r="KP75" s="45"/>
      <c r="KQ75" s="45"/>
      <c r="KR75" s="45"/>
      <c r="KS75" s="45"/>
      <c r="KT75" s="45"/>
      <c r="KU75" s="45"/>
      <c r="KV75" s="45"/>
      <c r="KW75" s="45"/>
      <c r="KX75" s="45"/>
      <c r="KY75" s="45"/>
      <c r="KZ75" s="45"/>
      <c r="LA75" s="45"/>
      <c r="LB75" s="45"/>
    </row>
    <row r="76" spans="1:314" ht="13.5" thickBot="1" x14ac:dyDescent="0.35">
      <c r="A76" s="100"/>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5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c r="IU76" s="45"/>
      <c r="IV76" s="45"/>
      <c r="IW76" s="45"/>
      <c r="IX76" s="45"/>
      <c r="IY76" s="45"/>
      <c r="IZ76" s="45"/>
      <c r="JA76" s="45"/>
      <c r="JB76" s="45"/>
      <c r="JC76" s="45"/>
      <c r="JD76" s="45"/>
      <c r="JE76" s="45"/>
      <c r="JF76" s="45"/>
      <c r="JG76" s="45"/>
      <c r="JH76" s="45"/>
      <c r="JI76" s="45"/>
      <c r="JJ76" s="45"/>
      <c r="JK76" s="45"/>
      <c r="JL76" s="45"/>
      <c r="JM76" s="45"/>
      <c r="JN76" s="45"/>
      <c r="JO76" s="45"/>
      <c r="JP76" s="45"/>
      <c r="JQ76" s="45"/>
      <c r="JR76" s="45"/>
      <c r="JS76" s="45"/>
      <c r="JT76" s="45"/>
      <c r="JU76" s="45"/>
      <c r="JV76" s="45"/>
      <c r="JW76" s="45"/>
      <c r="JX76" s="45"/>
      <c r="JY76" s="45"/>
      <c r="JZ76" s="45"/>
      <c r="KA76" s="45"/>
      <c r="KB76" s="45"/>
      <c r="KC76" s="45"/>
      <c r="KD76" s="45"/>
      <c r="KE76" s="45"/>
      <c r="KF76" s="45"/>
      <c r="KG76" s="45"/>
      <c r="KH76" s="45"/>
      <c r="KI76" s="45"/>
      <c r="KJ76" s="45"/>
      <c r="KK76" s="45"/>
      <c r="KL76" s="45"/>
      <c r="KM76" s="45"/>
      <c r="KN76" s="45"/>
      <c r="KO76" s="45"/>
      <c r="KP76" s="45"/>
      <c r="KQ76" s="45"/>
      <c r="KR76" s="45"/>
      <c r="KS76" s="45"/>
      <c r="KT76" s="45"/>
      <c r="KU76" s="45"/>
      <c r="KV76" s="45"/>
      <c r="KW76" s="45"/>
      <c r="KX76" s="45"/>
      <c r="KY76" s="45"/>
      <c r="KZ76" s="45"/>
      <c r="LA76" s="45"/>
      <c r="LB76" s="45"/>
    </row>
  </sheetData>
  <sheetProtection sheet="1" selectLockedCells="1"/>
  <phoneticPr fontId="28" type="noConversion"/>
  <conditionalFormatting sqref="EQ4:ET33 EV4:EY33 FA4:FD33 FF4:FI33 FK4:FN33 EL4:EO33">
    <cfRule type="cellIs" dxfId="173" priority="1074" operator="greaterThan">
      <formula>100</formula>
    </cfRule>
  </conditionalFormatting>
  <conditionalFormatting sqref="EL4:EO33">
    <cfRule type="cellIs" dxfId="172" priority="1073" operator="greaterThan">
      <formula>100</formula>
    </cfRule>
  </conditionalFormatting>
  <conditionalFormatting sqref="EM4:EO33">
    <cfRule type="cellIs" dxfId="171" priority="1071" operator="greaterThan">
      <formula>100</formula>
    </cfRule>
  </conditionalFormatting>
  <conditionalFormatting sqref="EK4:EK33">
    <cfRule type="expression" dxfId="170" priority="947">
      <formula>$K4=""</formula>
    </cfRule>
    <cfRule type="cellIs" dxfId="169" priority="147" operator="greaterThan">
      <formula>1.001</formula>
    </cfRule>
  </conditionalFormatting>
  <conditionalFormatting sqref="EP4:EP33 EU4:EU33 EZ4:EZ33 FE4:FE33 FJ4:FJ33">
    <cfRule type="cellIs" dxfId="168" priority="1" operator="greaterThan">
      <formula>1.0001</formula>
    </cfRule>
  </conditionalFormatting>
  <conditionalFormatting sqref="EQ4">
    <cfRule type="cellIs" dxfId="167" priority="215" operator="greaterThan">
      <formula>100</formula>
    </cfRule>
  </conditionalFormatting>
  <conditionalFormatting sqref="EQ4:ET33">
    <cfRule type="cellIs" dxfId="166" priority="214" operator="greaterThan">
      <formula>100</formula>
    </cfRule>
  </conditionalFormatting>
  <conditionalFormatting sqref="EV4:EY33">
    <cfRule type="cellIs" dxfId="165" priority="213" operator="greaterThan">
      <formula>100</formula>
    </cfRule>
  </conditionalFormatting>
  <conditionalFormatting sqref="FA4:FD33">
    <cfRule type="cellIs" dxfId="164" priority="212" operator="greaterThan">
      <formula>100</formula>
    </cfRule>
  </conditionalFormatting>
  <conditionalFormatting sqref="FF4:FI33">
    <cfRule type="cellIs" dxfId="163" priority="211" operator="greaterThan">
      <formula>100</formula>
    </cfRule>
  </conditionalFormatting>
  <conditionalFormatting sqref="FK4:FN33">
    <cfRule type="cellIs" dxfId="162" priority="210" operator="greaterThan">
      <formula>100</formula>
    </cfRule>
  </conditionalFormatting>
  <conditionalFormatting sqref="HJ4:HJ33">
    <cfRule type="expression" dxfId="161" priority="198">
      <formula>$HJ$2&lt;&gt;""</formula>
    </cfRule>
  </conditionalFormatting>
  <conditionalFormatting sqref="HJ3">
    <cfRule type="expression" dxfId="160" priority="197">
      <formula>$HJ$2&lt;&gt;" "</formula>
    </cfRule>
  </conditionalFormatting>
  <conditionalFormatting sqref="AD4:AE33">
    <cfRule type="expression" dxfId="159" priority="169">
      <formula>$AC4&lt;&gt;"Ja"</formula>
    </cfRule>
  </conditionalFormatting>
  <conditionalFormatting sqref="AJ4:AK33">
    <cfRule type="expression" dxfId="158" priority="168">
      <formula>$AI4&lt;&gt;"Ja"</formula>
    </cfRule>
  </conditionalFormatting>
  <conditionalFormatting sqref="C4:H33">
    <cfRule type="expression" dxfId="157" priority="171">
      <formula>$A4&lt;&gt;""</formula>
    </cfRule>
  </conditionalFormatting>
  <conditionalFormatting sqref="K4:W33">
    <cfRule type="expression" dxfId="156" priority="170">
      <formula>$A4&lt;&gt;""</formula>
    </cfRule>
  </conditionalFormatting>
  <conditionalFormatting sqref="Y4:AA33 AC4:AE33">
    <cfRule type="expression" dxfId="155" priority="173">
      <formula>$A4&lt;&gt;""</formula>
    </cfRule>
  </conditionalFormatting>
  <conditionalFormatting sqref="AG4:AG33 AI4:AK33 AM4:AR33">
    <cfRule type="expression" dxfId="154" priority="172">
      <formula>$A4&lt;&gt;""</formula>
    </cfRule>
  </conditionalFormatting>
  <conditionalFormatting sqref="CI4:CI33 AU4:BH33 BJ4:BS33 BU4:CA33 CC4:CG33 CM4:CO33 CQ4:CS33 CU4:CW33 CY4:DA33 DC4:DE33">
    <cfRule type="expression" dxfId="153" priority="167">
      <formula>$A4&lt;&gt;""</formula>
    </cfRule>
  </conditionalFormatting>
  <conditionalFormatting sqref="EA4:EA33 EI4:EI33 EQ4:ET33 EV4:EY33 FA4:FD33 FF4:FI33 FK4:FN33 FP4:FP33 HI4:HI33 EF4:EG33 FS4:FT33 FV4:GA33 GC4:GG33 EL4:EO33">
    <cfRule type="expression" dxfId="152" priority="165">
      <formula>$A4&lt;&gt;""</formula>
    </cfRule>
  </conditionalFormatting>
  <conditionalFormatting sqref="GI4:GM33 HC4:HC33 HK4:HK33 GU4:GX33 GZ4:HA33 HE4:HF33 HN4:HO33 HQ4:HR33 GO4:GP33 GR4:GS33 HT4:JD33">
    <cfRule type="expression" dxfId="151" priority="163">
      <formula>$A4&lt;&gt;""</formula>
    </cfRule>
  </conditionalFormatting>
  <conditionalFormatting sqref="KD4:KK33 JQ4:JS33 JU4:JY33 KB4:KB33 KM4:KT33 KV4:KW33">
    <cfRule type="expression" dxfId="150" priority="162">
      <formula>$A4&lt;&gt;""</formula>
    </cfRule>
  </conditionalFormatting>
  <conditionalFormatting sqref="HU4:HW33">
    <cfRule type="expression" dxfId="149" priority="161">
      <formula>$HT4&lt;&gt;"Ja"</formula>
    </cfRule>
  </conditionalFormatting>
  <conditionalFormatting sqref="HY4:ID33">
    <cfRule type="expression" dxfId="148" priority="160">
      <formula>$HX4&lt;&gt;"Ja"</formula>
    </cfRule>
  </conditionalFormatting>
  <conditionalFormatting sqref="IF4:IH33">
    <cfRule type="expression" dxfId="147" priority="159">
      <formula>$IE4&lt;&gt;"Ja"</formula>
    </cfRule>
  </conditionalFormatting>
  <conditionalFormatting sqref="IJ4:IK33">
    <cfRule type="expression" dxfId="146" priority="158">
      <formula>$II4&lt;&gt;"Ja"</formula>
    </cfRule>
  </conditionalFormatting>
  <conditionalFormatting sqref="IM4:IO33">
    <cfRule type="expression" dxfId="145" priority="157">
      <formula>$IL4&lt;&gt;"Ja"</formula>
    </cfRule>
  </conditionalFormatting>
  <conditionalFormatting sqref="IQ4:IR33">
    <cfRule type="expression" dxfId="144" priority="156">
      <formula>$IP4&lt;&gt;"Ja"</formula>
    </cfRule>
  </conditionalFormatting>
  <conditionalFormatting sqref="IT4:IU33">
    <cfRule type="expression" dxfId="143" priority="155">
      <formula>$IS4&lt;&gt;"Ja"</formula>
    </cfRule>
  </conditionalFormatting>
  <conditionalFormatting sqref="IW4:JB33">
    <cfRule type="expression" dxfId="142" priority="154">
      <formula>$IV4&lt;&gt;"Ja"</formula>
    </cfRule>
  </conditionalFormatting>
  <conditionalFormatting sqref="JD4:JD33">
    <cfRule type="expression" dxfId="141" priority="153">
      <formula>$JC4&lt;&gt;"Ja"</formula>
    </cfRule>
  </conditionalFormatting>
  <conditionalFormatting sqref="JO3:JT3 JZ3:KW3 A3:HF3 HH3:JH3">
    <cfRule type="expression" dxfId="140" priority="151">
      <formula>$A$2&lt;&gt;""</formula>
    </cfRule>
  </conditionalFormatting>
  <conditionalFormatting sqref="JO34:KW34 A34:HF34 HH34:JH34">
    <cfRule type="expression" dxfId="139" priority="150">
      <formula>$A$2&lt;&gt;""</formula>
    </cfRule>
  </conditionalFormatting>
  <conditionalFormatting sqref="EK3 EK34">
    <cfRule type="expression" dxfId="138" priority="148">
      <formula>$K$34=0</formula>
    </cfRule>
  </conditionalFormatting>
  <conditionalFormatting sqref="EP3 EP34">
    <cfRule type="expression" dxfId="137" priority="146">
      <formula>$L$34=0</formula>
    </cfRule>
  </conditionalFormatting>
  <conditionalFormatting sqref="EP4:EP33">
    <cfRule type="expression" dxfId="136" priority="945">
      <formula>$L4=""</formula>
    </cfRule>
  </conditionalFormatting>
  <conditionalFormatting sqref="EU3 EU34">
    <cfRule type="expression" dxfId="135" priority="144">
      <formula>$M$34=0</formula>
    </cfRule>
  </conditionalFormatting>
  <conditionalFormatting sqref="EU4:EU33">
    <cfRule type="expression" dxfId="134" priority="145">
      <formula>$M4=""</formula>
    </cfRule>
  </conditionalFormatting>
  <conditionalFormatting sqref="EZ3 EZ34">
    <cfRule type="expression" dxfId="133" priority="142">
      <formula>$N$34=0</formula>
    </cfRule>
  </conditionalFormatting>
  <conditionalFormatting sqref="EZ4:EZ33">
    <cfRule type="expression" dxfId="132" priority="143">
      <formula>$N4=""</formula>
    </cfRule>
  </conditionalFormatting>
  <conditionalFormatting sqref="FE3 FE34">
    <cfRule type="expression" dxfId="131" priority="140">
      <formula>$O$34=0</formula>
    </cfRule>
  </conditionalFormatting>
  <conditionalFormatting sqref="FE4:FE33">
    <cfRule type="expression" dxfId="130" priority="141">
      <formula>$O4=""</formula>
    </cfRule>
  </conditionalFormatting>
  <conditionalFormatting sqref="FJ3 FJ34">
    <cfRule type="expression" dxfId="129" priority="138">
      <formula>$KX$34=0</formula>
    </cfRule>
  </conditionalFormatting>
  <conditionalFormatting sqref="EQ5:EQ33">
    <cfRule type="cellIs" dxfId="128" priority="131" operator="greaterThan">
      <formula>100</formula>
    </cfRule>
  </conditionalFormatting>
  <conditionalFormatting sqref="ER4">
    <cfRule type="cellIs" dxfId="127" priority="130" operator="greaterThan">
      <formula>100</formula>
    </cfRule>
  </conditionalFormatting>
  <conditionalFormatting sqref="ER4">
    <cfRule type="cellIs" dxfId="126" priority="129" operator="greaterThan">
      <formula>100</formula>
    </cfRule>
  </conditionalFormatting>
  <conditionalFormatting sqref="ER5:ER33">
    <cfRule type="cellIs" dxfId="125" priority="128" operator="greaterThan">
      <formula>100</formula>
    </cfRule>
  </conditionalFormatting>
  <conditionalFormatting sqref="ES4">
    <cfRule type="cellIs" dxfId="124" priority="127" operator="greaterThan">
      <formula>100</formula>
    </cfRule>
  </conditionalFormatting>
  <conditionalFormatting sqref="ES5:ES33">
    <cfRule type="cellIs" dxfId="123" priority="126" operator="greaterThan">
      <formula>100</formula>
    </cfRule>
  </conditionalFormatting>
  <conditionalFormatting sqref="ET4">
    <cfRule type="cellIs" dxfId="122" priority="125" operator="greaterThan">
      <formula>100</formula>
    </cfRule>
  </conditionalFormatting>
  <conditionalFormatting sqref="ET5:ET33">
    <cfRule type="cellIs" dxfId="121" priority="124" operator="greaterThan">
      <formula>100</formula>
    </cfRule>
  </conditionalFormatting>
  <conditionalFormatting sqref="EV4">
    <cfRule type="cellIs" dxfId="120" priority="123" operator="greaterThan">
      <formula>100</formula>
    </cfRule>
  </conditionalFormatting>
  <conditionalFormatting sqref="EV4:EY33">
    <cfRule type="cellIs" dxfId="119" priority="122" operator="greaterThan">
      <formula>100</formula>
    </cfRule>
  </conditionalFormatting>
  <conditionalFormatting sqref="EV5:EV33">
    <cfRule type="cellIs" dxfId="118" priority="121" operator="greaterThan">
      <formula>100</formula>
    </cfRule>
  </conditionalFormatting>
  <conditionalFormatting sqref="EW4">
    <cfRule type="cellIs" dxfId="117" priority="120" operator="greaterThan">
      <formula>100</formula>
    </cfRule>
  </conditionalFormatting>
  <conditionalFormatting sqref="EW4">
    <cfRule type="cellIs" dxfId="116" priority="119" operator="greaterThan">
      <formula>100</formula>
    </cfRule>
  </conditionalFormatting>
  <conditionalFormatting sqref="EW5:EW33">
    <cfRule type="cellIs" dxfId="115" priority="118" operator="greaterThan">
      <formula>100</formula>
    </cfRule>
  </conditionalFormatting>
  <conditionalFormatting sqref="EX4">
    <cfRule type="cellIs" dxfId="114" priority="117" operator="greaterThan">
      <formula>100</formula>
    </cfRule>
  </conditionalFormatting>
  <conditionalFormatting sqref="EX5:EX33">
    <cfRule type="cellIs" dxfId="113" priority="116" operator="greaterThan">
      <formula>100</formula>
    </cfRule>
  </conditionalFormatting>
  <conditionalFormatting sqref="EY4">
    <cfRule type="cellIs" dxfId="112" priority="115" operator="greaterThan">
      <formula>100</formula>
    </cfRule>
  </conditionalFormatting>
  <conditionalFormatting sqref="EY5:EY33">
    <cfRule type="cellIs" dxfId="111" priority="114" operator="greaterThan">
      <formula>100</formula>
    </cfRule>
  </conditionalFormatting>
  <conditionalFormatting sqref="FA4:FD33">
    <cfRule type="cellIs" dxfId="110" priority="113" operator="greaterThan">
      <formula>100</formula>
    </cfRule>
  </conditionalFormatting>
  <conditionalFormatting sqref="FA4">
    <cfRule type="cellIs" dxfId="109" priority="112" operator="greaterThan">
      <formula>100</formula>
    </cfRule>
  </conditionalFormatting>
  <conditionalFormatting sqref="FA4:FD33">
    <cfRule type="cellIs" dxfId="108" priority="111" operator="greaterThan">
      <formula>100</formula>
    </cfRule>
  </conditionalFormatting>
  <conditionalFormatting sqref="FA5:FA33">
    <cfRule type="cellIs" dxfId="107" priority="110" operator="greaterThan">
      <formula>100</formula>
    </cfRule>
  </conditionalFormatting>
  <conditionalFormatting sqref="FB4">
    <cfRule type="cellIs" dxfId="106" priority="109" operator="greaterThan">
      <formula>100</formula>
    </cfRule>
  </conditionalFormatting>
  <conditionalFormatting sqref="FB4">
    <cfRule type="cellIs" dxfId="105" priority="108" operator="greaterThan">
      <formula>100</formula>
    </cfRule>
  </conditionalFormatting>
  <conditionalFormatting sqref="FB5:FB33">
    <cfRule type="cellIs" dxfId="104" priority="107" operator="greaterThan">
      <formula>100</formula>
    </cfRule>
  </conditionalFormatting>
  <conditionalFormatting sqref="FC4">
    <cfRule type="cellIs" dxfId="103" priority="106" operator="greaterThan">
      <formula>100</formula>
    </cfRule>
  </conditionalFormatting>
  <conditionalFormatting sqref="FC5:FC33">
    <cfRule type="cellIs" dxfId="102" priority="105" operator="greaterThan">
      <formula>100</formula>
    </cfRule>
  </conditionalFormatting>
  <conditionalFormatting sqref="FD4">
    <cfRule type="cellIs" dxfId="101" priority="104" operator="greaterThan">
      <formula>100</formula>
    </cfRule>
  </conditionalFormatting>
  <conditionalFormatting sqref="FD5:FD33">
    <cfRule type="cellIs" dxfId="100" priority="103" operator="greaterThan">
      <formula>100</formula>
    </cfRule>
  </conditionalFormatting>
  <conditionalFormatting sqref="FF4:FI33">
    <cfRule type="cellIs" dxfId="99" priority="102" operator="greaterThan">
      <formula>100</formula>
    </cfRule>
  </conditionalFormatting>
  <conditionalFormatting sqref="FF4:FI33">
    <cfRule type="cellIs" dxfId="98" priority="101" operator="greaterThan">
      <formula>100</formula>
    </cfRule>
  </conditionalFormatting>
  <conditionalFormatting sqref="FF4">
    <cfRule type="cellIs" dxfId="97" priority="100" operator="greaterThan">
      <formula>100</formula>
    </cfRule>
  </conditionalFormatting>
  <conditionalFormatting sqref="FF4:FI33">
    <cfRule type="cellIs" dxfId="96" priority="99" operator="greaterThan">
      <formula>100</formula>
    </cfRule>
  </conditionalFormatting>
  <conditionalFormatting sqref="FF5:FF33">
    <cfRule type="cellIs" dxfId="95" priority="98" operator="greaterThan">
      <formula>100</formula>
    </cfRule>
  </conditionalFormatting>
  <conditionalFormatting sqref="FG4">
    <cfRule type="cellIs" dxfId="94" priority="97" operator="greaterThan">
      <formula>100</formula>
    </cfRule>
  </conditionalFormatting>
  <conditionalFormatting sqref="FG4">
    <cfRule type="cellIs" dxfId="93" priority="96" operator="greaterThan">
      <formula>100</formula>
    </cfRule>
  </conditionalFormatting>
  <conditionalFormatting sqref="FG5:FG33">
    <cfRule type="cellIs" dxfId="92" priority="95" operator="greaterThan">
      <formula>100</formula>
    </cfRule>
  </conditionalFormatting>
  <conditionalFormatting sqref="FH4">
    <cfRule type="cellIs" dxfId="91" priority="94" operator="greaterThan">
      <formula>100</formula>
    </cfRule>
  </conditionalFormatting>
  <conditionalFormatting sqref="FH5:FH33">
    <cfRule type="cellIs" dxfId="90" priority="93" operator="greaterThan">
      <formula>100</formula>
    </cfRule>
  </conditionalFormatting>
  <conditionalFormatting sqref="FI4">
    <cfRule type="cellIs" dxfId="89" priority="92" operator="greaterThan">
      <formula>100</formula>
    </cfRule>
  </conditionalFormatting>
  <conditionalFormatting sqref="FI5:FI33">
    <cfRule type="cellIs" dxfId="88" priority="91" operator="greaterThan">
      <formula>100</formula>
    </cfRule>
  </conditionalFormatting>
  <conditionalFormatting sqref="FK4:FN33">
    <cfRule type="cellIs" dxfId="87" priority="90" operator="greaterThan">
      <formula>100</formula>
    </cfRule>
  </conditionalFormatting>
  <conditionalFormatting sqref="FK4:FN33">
    <cfRule type="cellIs" dxfId="86" priority="89" operator="greaterThan">
      <formula>100</formula>
    </cfRule>
  </conditionalFormatting>
  <conditionalFormatting sqref="FK4:FN33">
    <cfRule type="cellIs" dxfId="85" priority="88" operator="greaterThan">
      <formula>100</formula>
    </cfRule>
  </conditionalFormatting>
  <conditionalFormatting sqref="FK4">
    <cfRule type="cellIs" dxfId="84" priority="87" operator="greaterThan">
      <formula>100</formula>
    </cfRule>
  </conditionalFormatting>
  <conditionalFormatting sqref="FK4:FN33">
    <cfRule type="cellIs" dxfId="83" priority="86" operator="greaterThan">
      <formula>100</formula>
    </cfRule>
  </conditionalFormatting>
  <conditionalFormatting sqref="FK5:FK33">
    <cfRule type="cellIs" dxfId="82" priority="85" operator="greaterThan">
      <formula>100</formula>
    </cfRule>
  </conditionalFormatting>
  <conditionalFormatting sqref="FL4">
    <cfRule type="cellIs" dxfId="81" priority="84" operator="greaterThan">
      <formula>100</formula>
    </cfRule>
  </conditionalFormatting>
  <conditionalFormatting sqref="FL4">
    <cfRule type="cellIs" dxfId="80" priority="83" operator="greaterThan">
      <formula>100</formula>
    </cfRule>
  </conditionalFormatting>
  <conditionalFormatting sqref="FL5:FL33">
    <cfRule type="cellIs" dxfId="79" priority="82" operator="greaterThan">
      <formula>100</formula>
    </cfRule>
  </conditionalFormatting>
  <conditionalFormatting sqref="FM4">
    <cfRule type="cellIs" dxfId="78" priority="81" operator="greaterThan">
      <formula>100</formula>
    </cfRule>
  </conditionalFormatting>
  <conditionalFormatting sqref="FM5:FM33">
    <cfRule type="cellIs" dxfId="77" priority="80" operator="greaterThan">
      <formula>100</formula>
    </cfRule>
  </conditionalFormatting>
  <conditionalFormatting sqref="FN4">
    <cfRule type="cellIs" dxfId="76" priority="79" operator="greaterThan">
      <formula>100</formula>
    </cfRule>
  </conditionalFormatting>
  <conditionalFormatting sqref="FN5:FN33">
    <cfRule type="cellIs" dxfId="75" priority="78" operator="greaterThan">
      <formula>100</formula>
    </cfRule>
  </conditionalFormatting>
  <conditionalFormatting sqref="FK4:FN33">
    <cfRule type="cellIs" dxfId="74" priority="77" operator="greaterThan">
      <formula>100</formula>
    </cfRule>
  </conditionalFormatting>
  <conditionalFormatting sqref="FK4:FN33">
    <cfRule type="cellIs" dxfId="73" priority="76" operator="greaterThan">
      <formula>100</formula>
    </cfRule>
  </conditionalFormatting>
  <conditionalFormatting sqref="FK4:FN33">
    <cfRule type="cellIs" dxfId="72" priority="75" operator="greaterThan">
      <formula>100</formula>
    </cfRule>
  </conditionalFormatting>
  <conditionalFormatting sqref="FK4">
    <cfRule type="cellIs" dxfId="71" priority="74" operator="greaterThan">
      <formula>100</formula>
    </cfRule>
  </conditionalFormatting>
  <conditionalFormatting sqref="FK4:FN33">
    <cfRule type="cellIs" dxfId="70" priority="73" operator="greaterThan">
      <formula>100</formula>
    </cfRule>
  </conditionalFormatting>
  <conditionalFormatting sqref="FK5:FK33">
    <cfRule type="cellIs" dxfId="69" priority="72" operator="greaterThan">
      <formula>100</formula>
    </cfRule>
  </conditionalFormatting>
  <conditionalFormatting sqref="FL4">
    <cfRule type="cellIs" dxfId="68" priority="71" operator="greaterThan">
      <formula>100</formula>
    </cfRule>
  </conditionalFormatting>
  <conditionalFormatting sqref="FL4">
    <cfRule type="cellIs" dxfId="67" priority="70" operator="greaterThan">
      <formula>100</formula>
    </cfRule>
  </conditionalFormatting>
  <conditionalFormatting sqref="FL5:FL33">
    <cfRule type="cellIs" dxfId="66" priority="69" operator="greaterThan">
      <formula>100</formula>
    </cfRule>
  </conditionalFormatting>
  <conditionalFormatting sqref="FM4">
    <cfRule type="cellIs" dxfId="65" priority="68" operator="greaterThan">
      <formula>100</formula>
    </cfRule>
  </conditionalFormatting>
  <conditionalFormatting sqref="FM5:FM33">
    <cfRule type="cellIs" dxfId="64" priority="67" operator="greaterThan">
      <formula>100</formula>
    </cfRule>
  </conditionalFormatting>
  <conditionalFormatting sqref="FN4">
    <cfRule type="cellIs" dxfId="63" priority="66" operator="greaterThan">
      <formula>100</formula>
    </cfRule>
  </conditionalFormatting>
  <conditionalFormatting sqref="FN5:FN33">
    <cfRule type="cellIs" dxfId="62" priority="65" operator="greaterThan">
      <formula>100</formula>
    </cfRule>
  </conditionalFormatting>
  <conditionalFormatting sqref="GP4:GP33">
    <cfRule type="cellIs" dxfId="61" priority="64" operator="greaterThan">
      <formula>GO4</formula>
    </cfRule>
  </conditionalFormatting>
  <conditionalFormatting sqref="GS4:GS33">
    <cfRule type="cellIs" dxfId="60" priority="21" operator="greaterThan">
      <formula>GR4</formula>
    </cfRule>
    <cfRule type="cellIs" dxfId="59" priority="63" operator="greaterThan">
      <formula>GR4</formula>
    </cfRule>
  </conditionalFormatting>
  <conditionalFormatting sqref="HA4:HA33">
    <cfRule type="cellIs" dxfId="58" priority="61" operator="greaterThan">
      <formula>GZ4</formula>
    </cfRule>
  </conditionalFormatting>
  <conditionalFormatting sqref="HR4:HR33">
    <cfRule type="cellIs" dxfId="57" priority="60" operator="greaterThan">
      <formula>HQ4</formula>
    </cfRule>
  </conditionalFormatting>
  <conditionalFormatting sqref="JG4:JH33">
    <cfRule type="expression" dxfId="56" priority="59">
      <formula>$A4&lt;&gt;""</formula>
    </cfRule>
  </conditionalFormatting>
  <conditionalFormatting sqref="JH4:JH33">
    <cfRule type="expression" dxfId="55" priority="58">
      <formula>$A4&lt;&gt;""</formula>
    </cfRule>
  </conditionalFormatting>
  <conditionalFormatting sqref="JH4:JH33">
    <cfRule type="expression" dxfId="54" priority="57">
      <formula>$JC4&lt;&gt;"Ja"</formula>
    </cfRule>
  </conditionalFormatting>
  <conditionalFormatting sqref="JH3">
    <cfRule type="expression" dxfId="53" priority="56">
      <formula>$A$2&lt;&gt;""</formula>
    </cfRule>
  </conditionalFormatting>
  <conditionalFormatting sqref="JH34">
    <cfRule type="expression" dxfId="52" priority="55">
      <formula>$A$2&lt;&gt;""</formula>
    </cfRule>
  </conditionalFormatting>
  <conditionalFormatting sqref="JI3">
    <cfRule type="expression" dxfId="51" priority="54">
      <formula>$A$2&lt;&gt;""</formula>
    </cfRule>
  </conditionalFormatting>
  <conditionalFormatting sqref="JI34">
    <cfRule type="expression" dxfId="50" priority="53">
      <formula>$A$2&lt;&gt;""</formula>
    </cfRule>
  </conditionalFormatting>
  <conditionalFormatting sqref="JI4:JI33">
    <cfRule type="expression" dxfId="49" priority="52">
      <formula>$A4&lt;&gt;""</formula>
    </cfRule>
  </conditionalFormatting>
  <conditionalFormatting sqref="JI4:JI33">
    <cfRule type="expression" dxfId="48" priority="51">
      <formula>$A4&lt;&gt;""</formula>
    </cfRule>
  </conditionalFormatting>
  <conditionalFormatting sqref="JI4:JI33">
    <cfRule type="expression" dxfId="47" priority="50">
      <formula>$JC4&lt;&gt;"Ja"</formula>
    </cfRule>
  </conditionalFormatting>
  <conditionalFormatting sqref="JI3">
    <cfRule type="expression" dxfId="46" priority="49">
      <formula>$A$2&lt;&gt;""</formula>
    </cfRule>
  </conditionalFormatting>
  <conditionalFormatting sqref="JI34">
    <cfRule type="expression" dxfId="45" priority="48">
      <formula>$A$2&lt;&gt;""</formula>
    </cfRule>
  </conditionalFormatting>
  <conditionalFormatting sqref="JJ3">
    <cfRule type="expression" dxfId="44" priority="47">
      <formula>$A$2&lt;&gt;""</formula>
    </cfRule>
  </conditionalFormatting>
  <conditionalFormatting sqref="JJ34">
    <cfRule type="expression" dxfId="43" priority="46">
      <formula>$A$2&lt;&gt;""</formula>
    </cfRule>
  </conditionalFormatting>
  <conditionalFormatting sqref="JJ4:JJ33">
    <cfRule type="expression" dxfId="42" priority="45">
      <formula>$A4&lt;&gt;""</formula>
    </cfRule>
  </conditionalFormatting>
  <conditionalFormatting sqref="JJ4:JJ33">
    <cfRule type="expression" dxfId="41" priority="44">
      <formula>$A4&lt;&gt;""</formula>
    </cfRule>
  </conditionalFormatting>
  <conditionalFormatting sqref="JJ4:JJ33">
    <cfRule type="expression" dxfId="40" priority="43">
      <formula>$JC4&lt;&gt;"Ja"</formula>
    </cfRule>
  </conditionalFormatting>
  <conditionalFormatting sqref="JJ3">
    <cfRule type="expression" dxfId="39" priority="42">
      <formula>$A$2&lt;&gt;""</formula>
    </cfRule>
  </conditionalFormatting>
  <conditionalFormatting sqref="JJ34">
    <cfRule type="expression" dxfId="38" priority="41">
      <formula>$A$2&lt;&gt;""</formula>
    </cfRule>
  </conditionalFormatting>
  <conditionalFormatting sqref="JK3">
    <cfRule type="expression" dxfId="37" priority="40">
      <formula>$A$2&lt;&gt;""</formula>
    </cfRule>
  </conditionalFormatting>
  <conditionalFormatting sqref="JK34">
    <cfRule type="expression" dxfId="36" priority="39">
      <formula>$A$2&lt;&gt;""</formula>
    </cfRule>
  </conditionalFormatting>
  <conditionalFormatting sqref="JK4:JK33">
    <cfRule type="expression" dxfId="35" priority="38">
      <formula>$A4&lt;&gt;""</formula>
    </cfRule>
  </conditionalFormatting>
  <conditionalFormatting sqref="JK4:JK33">
    <cfRule type="expression" dxfId="34" priority="37">
      <formula>$A4&lt;&gt;""</formula>
    </cfRule>
  </conditionalFormatting>
  <conditionalFormatting sqref="JK4:JK33">
    <cfRule type="expression" dxfId="33" priority="36">
      <formula>$JC4&lt;&gt;"Ja"</formula>
    </cfRule>
  </conditionalFormatting>
  <conditionalFormatting sqref="JK3">
    <cfRule type="expression" dxfId="32" priority="35">
      <formula>$A$2&lt;&gt;""</formula>
    </cfRule>
  </conditionalFormatting>
  <conditionalFormatting sqref="JK34">
    <cfRule type="expression" dxfId="31" priority="34">
      <formula>$A$2&lt;&gt;""</formula>
    </cfRule>
  </conditionalFormatting>
  <conditionalFormatting sqref="JL3">
    <cfRule type="expression" dxfId="30" priority="33">
      <formula>$A$2&lt;&gt;""</formula>
    </cfRule>
  </conditionalFormatting>
  <conditionalFormatting sqref="JL34">
    <cfRule type="expression" dxfId="29" priority="32">
      <formula>$A$2&lt;&gt;""</formula>
    </cfRule>
  </conditionalFormatting>
  <conditionalFormatting sqref="JL4:JL33">
    <cfRule type="expression" dxfId="28" priority="31">
      <formula>$A4&lt;&gt;""</formula>
    </cfRule>
  </conditionalFormatting>
  <conditionalFormatting sqref="JL4:JL33">
    <cfRule type="expression" dxfId="27" priority="30">
      <formula>$A4&lt;&gt;""</formula>
    </cfRule>
  </conditionalFormatting>
  <conditionalFormatting sqref="JL4:JL33">
    <cfRule type="expression" dxfId="26" priority="29">
      <formula>$JC4&lt;&gt;"Ja"</formula>
    </cfRule>
  </conditionalFormatting>
  <conditionalFormatting sqref="JL3">
    <cfRule type="expression" dxfId="25" priority="28">
      <formula>$A$2&lt;&gt;""</formula>
    </cfRule>
  </conditionalFormatting>
  <conditionalFormatting sqref="JL34">
    <cfRule type="expression" dxfId="24" priority="27">
      <formula>$A$2&lt;&gt;""</formula>
    </cfRule>
  </conditionalFormatting>
  <conditionalFormatting sqref="JN4:JN33">
    <cfRule type="expression" dxfId="23" priority="26">
      <formula>$A4&lt;&gt;""</formula>
    </cfRule>
  </conditionalFormatting>
  <conditionalFormatting sqref="JN3">
    <cfRule type="expression" dxfId="22" priority="25">
      <formula>$A$2&lt;&gt;""</formula>
    </cfRule>
  </conditionalFormatting>
  <conditionalFormatting sqref="JM3">
    <cfRule type="expression" dxfId="21" priority="23">
      <formula>$A$2&lt;&gt;""</formula>
    </cfRule>
  </conditionalFormatting>
  <conditionalFormatting sqref="JM34">
    <cfRule type="expression" dxfId="20" priority="22">
      <formula>$A$2&lt;&gt;""</formula>
    </cfRule>
  </conditionalFormatting>
  <conditionalFormatting sqref="HG3:HI3">
    <cfRule type="expression" dxfId="19" priority="20">
      <formula>$A$2&lt;&gt;""</formula>
    </cfRule>
  </conditionalFormatting>
  <conditionalFormatting sqref="HG34:HI34">
    <cfRule type="expression" dxfId="18" priority="19">
      <formula>$A$2&lt;&gt;""</formula>
    </cfRule>
  </conditionalFormatting>
  <conditionalFormatting sqref="DG4:DI33">
    <cfRule type="expression" dxfId="17" priority="18">
      <formula>$A4&lt;&gt;""</formula>
    </cfRule>
  </conditionalFormatting>
  <conditionalFormatting sqref="DK4:DM33">
    <cfRule type="expression" dxfId="16" priority="17">
      <formula>$A4&lt;&gt;""</formula>
    </cfRule>
  </conditionalFormatting>
  <conditionalFormatting sqref="DO4:DQ33">
    <cfRule type="expression" dxfId="15" priority="16">
      <formula>$A4&lt;&gt;""</formula>
    </cfRule>
  </conditionalFormatting>
  <conditionalFormatting sqref="DS4:DU33">
    <cfRule type="expression" dxfId="14" priority="15">
      <formula>$A4&lt;&gt;""</formula>
    </cfRule>
  </conditionalFormatting>
  <conditionalFormatting sqref="DW4:DY33">
    <cfRule type="expression" dxfId="13" priority="14">
      <formula>$A4&lt;&gt;""</formula>
    </cfRule>
  </conditionalFormatting>
  <conditionalFormatting sqref="EC4:EE33">
    <cfRule type="expression" dxfId="12" priority="13">
      <formula>$A4&lt;&gt;""</formula>
    </cfRule>
  </conditionalFormatting>
  <conditionalFormatting sqref="JN34">
    <cfRule type="expression" dxfId="11" priority="12">
      <formula>$A$2&lt;&gt;""</formula>
    </cfRule>
  </conditionalFormatting>
  <conditionalFormatting sqref="EL4">
    <cfRule type="cellIs" dxfId="10" priority="11" operator="greaterThan">
      <formula>100</formula>
    </cfRule>
  </conditionalFormatting>
  <conditionalFormatting sqref="EL4:EO33">
    <cfRule type="cellIs" dxfId="9" priority="10" operator="greaterThan">
      <formula>100</formula>
    </cfRule>
  </conditionalFormatting>
  <conditionalFormatting sqref="EL5:EL33">
    <cfRule type="cellIs" dxfId="8" priority="9" operator="greaterThan">
      <formula>100</formula>
    </cfRule>
  </conditionalFormatting>
  <conditionalFormatting sqref="EM4">
    <cfRule type="cellIs" dxfId="7" priority="8" operator="greaterThan">
      <formula>100</formula>
    </cfRule>
  </conditionalFormatting>
  <conditionalFormatting sqref="EM4">
    <cfRule type="cellIs" dxfId="6" priority="7" operator="greaterThan">
      <formula>100</formula>
    </cfRule>
  </conditionalFormatting>
  <conditionalFormatting sqref="EM5:EM33">
    <cfRule type="cellIs" dxfId="5" priority="6" operator="greaterThan">
      <formula>100</formula>
    </cfRule>
  </conditionalFormatting>
  <conditionalFormatting sqref="EN4">
    <cfRule type="cellIs" dxfId="4" priority="5" operator="greaterThan">
      <formula>100</formula>
    </cfRule>
  </conditionalFormatting>
  <conditionalFormatting sqref="EN5:EN33">
    <cfRule type="cellIs" dxfId="3" priority="4" operator="greaterThan">
      <formula>100</formula>
    </cfRule>
  </conditionalFormatting>
  <conditionalFormatting sqref="EO4">
    <cfRule type="cellIs" dxfId="2" priority="3" operator="greaterThan">
      <formula>100</formula>
    </cfRule>
  </conditionalFormatting>
  <conditionalFormatting sqref="EO5:EO33">
    <cfRule type="cellIs" dxfId="1" priority="2" operator="greaterThan">
      <formula>100</formula>
    </cfRule>
  </conditionalFormatting>
  <conditionalFormatting sqref="FJ4:FJ33">
    <cfRule type="expression" dxfId="0" priority="139">
      <formula>$P4=""</formula>
    </cfRule>
  </conditionalFormatting>
  <dataValidations count="11">
    <dataValidation type="list" allowBlank="1" showInputMessage="1" showErrorMessage="1" sqref="HT4:HV33 GJ4:GM33 IV4:IZ33 II4:IJ33 HX4:IF33 IL4:IN33 IP4:IQ33 IS4:IT33 HN4:HN33" xr:uid="{00000000-0002-0000-0200-000000000000}">
      <formula1>janei</formula1>
    </dataValidation>
    <dataValidation type="whole" allowBlank="1" showInputMessage="1" showErrorMessage="1" errorTitle="Maks 365 dager" error="Du har lagt inn et antall åpningsdager som overstiger antall dager i året." promptTitle="Maks antall dager er 365" prompt="Dersom du legger inn tall større enn 365 får du en feilmelding og må endre til et tall fra 0 til 365." sqref="FT4:FT33" xr:uid="{00000000-0002-0000-0200-000001000000}">
      <formula1>0</formula1>
      <formula2>365</formula2>
    </dataValidation>
    <dataValidation type="list" allowBlank="1" showInputMessage="1" showErrorMessage="1" promptTitle="Ja eller Nei" prompt="Velg ett av svaralternativene." sqref="AG4:AG33 FY4:GA33 FV4:FV33 AC4:AC33 FS4:FS33 AI4:AI33 GI4:GI33 HE4:HF33" xr:uid="{00000000-0002-0000-0200-000002000000}">
      <formula1>janei</formula1>
    </dataValidation>
    <dataValidation type="whole" operator="greaterThan" allowBlank="1" showInputMessage="1" showErrorMessage="1" promptTitle="Billettpris større enn 0,-" prompt="Skriv inn verdi bare dersom billettene koster noe. Dersom det er gratis adgang skriver du ikke noe i feltet." sqref="FW4:FX33" xr:uid="{00000000-0002-0000-0200-000003000000}">
      <formula1>0</formula1>
    </dataValidation>
    <dataValidation allowBlank="1" showInputMessage="1" showErrorMessage="1" promptTitle="Inntil 100%" prompt="Feltet tar ikke verdier over 100%" sqref="FF4:FI33 EV4:EY33 EQ4:ET33 FK4:FN33 FA4:FD33 EL4:EO33" xr:uid="{00000000-0002-0000-0200-000004000000}"/>
    <dataValidation type="list" allowBlank="1" showInputMessage="1" showErrorMessage="1" sqref="D4:D33" xr:uid="{00000000-0002-0000-0200-000005000000}">
      <formula1>Arenakategorier</formula1>
    </dataValidation>
    <dataValidation type="list" allowBlank="1" showInputMessage="1" showErrorMessage="1" sqref="C4:C33" xr:uid="{00000000-0002-0000-0200-000006000000}">
      <formula1>Arenastatus</formula1>
    </dataValidation>
    <dataValidation allowBlank="1" showErrorMessage="1" promptTitle="Ja eller Nei" prompt="Velg ett av svaralternativene." sqref="AH4:AH33 AJ4:AK33" xr:uid="{338B6ABB-43A3-408D-B3D0-E35D61FB2622}"/>
    <dataValidation type="whole" operator="greaterThanOrEqual" allowBlank="1" showInputMessage="1" showErrorMessage="1" promptTitle="Cellen tar bare heltall" prompt="Cellen tar bare heltall" sqref="GO4:GP33 GR4:GR33" xr:uid="{A091967B-437D-46BA-8BA2-F071E406B5CC}">
      <formula1>0</formula1>
    </dataValidation>
    <dataValidation type="whole" operator="greaterThanOrEqual" allowBlank="1" showInputMessage="1" showErrorMessage="1" sqref="IU4:IU33 GZ4:HA33 GU4:GX33 JY4:JY33 IG4:IH33 IK4:IK33 IO4:IO33 IR4:IR33 JA4:JB33" xr:uid="{C0D2370C-7C2E-4523-98B5-2FC523B20E93}">
      <formula1>0</formula1>
    </dataValidation>
    <dataValidation type="list" operator="greaterThanOrEqual" allowBlank="1" showInputMessage="1" showErrorMessage="1" sqref="JC4:JD33 JG4:JL33" xr:uid="{5D56FE73-491E-4EEF-8352-EF9E8C295908}">
      <formula1>janei</formula1>
    </dataValidation>
  </dataValidations>
  <pageMargins left="0.7" right="0.7" top="0.75" bottom="0.75" header="0.3" footer="0.3"/>
  <pageSetup paperSize="9" orientation="portrait" r:id="rId1"/>
  <ignoredErrors>
    <ignoredError sqref="HL3 X3 BT3 CJ3:CL3 EJ3:EK3 FQ3:FR3 AL3 JT3 KC3 JZ3 JO3 KL3 KU3 GH3 AB3 AF3 AS3:AT3 BI3 CB3 CP3 CT3 CX3 DB3 DF3 DJ3 DN3 DR3 DV3 EP3 EU3 EZ3 FE3 FJ3 FU3 GB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5"/>
  <sheetViews>
    <sheetView workbookViewId="0">
      <selection activeCell="H49" sqref="H49"/>
    </sheetView>
  </sheetViews>
  <sheetFormatPr baseColWidth="10" defaultColWidth="11.453125" defaultRowHeight="12.5" x14ac:dyDescent="0.25"/>
  <sheetData>
    <row r="1" spans="1:15" x14ac:dyDescent="0.25">
      <c r="A1" t="s">
        <v>374</v>
      </c>
      <c r="B1" t="s">
        <v>375</v>
      </c>
      <c r="C1" s="1"/>
      <c r="D1" s="1" t="s">
        <v>376</v>
      </c>
      <c r="F1" s="1" t="s">
        <v>377</v>
      </c>
      <c r="G1" s="1" t="s">
        <v>378</v>
      </c>
      <c r="N1" s="1"/>
      <c r="O1" s="1"/>
    </row>
    <row r="2" spans="1:15" x14ac:dyDescent="0.25">
      <c r="A2" t="s">
        <v>379</v>
      </c>
      <c r="B2" t="s">
        <v>380</v>
      </c>
      <c r="C2" s="1"/>
      <c r="D2" s="1" t="s">
        <v>381</v>
      </c>
      <c r="F2" s="1" t="s">
        <v>382</v>
      </c>
      <c r="G2" s="1" t="s">
        <v>383</v>
      </c>
      <c r="N2" s="1"/>
      <c r="O2" s="1"/>
    </row>
    <row r="3" spans="1:15" x14ac:dyDescent="0.25">
      <c r="B3" t="s">
        <v>384</v>
      </c>
      <c r="C3" s="1"/>
      <c r="D3" s="1" t="s">
        <v>385</v>
      </c>
      <c r="G3" t="s">
        <v>386</v>
      </c>
      <c r="N3" s="1"/>
      <c r="O3" s="1"/>
    </row>
    <row r="4" spans="1:15" x14ac:dyDescent="0.25">
      <c r="B4" t="s">
        <v>387</v>
      </c>
      <c r="C4" s="1"/>
      <c r="D4" s="1" t="s">
        <v>388</v>
      </c>
      <c r="G4" t="s">
        <v>389</v>
      </c>
      <c r="N4" s="1"/>
      <c r="O4" s="1"/>
    </row>
    <row r="5" spans="1:15" x14ac:dyDescent="0.25">
      <c r="B5" t="s">
        <v>390</v>
      </c>
      <c r="C5" s="1"/>
      <c r="D5" s="1" t="s">
        <v>391</v>
      </c>
      <c r="G5" t="s">
        <v>392</v>
      </c>
      <c r="N5" s="1"/>
      <c r="O5" s="1"/>
    </row>
    <row r="6" spans="1:15" x14ac:dyDescent="0.25">
      <c r="B6" t="s">
        <v>393</v>
      </c>
      <c r="C6" s="1"/>
      <c r="D6" s="1" t="s">
        <v>394</v>
      </c>
      <c r="G6" t="s">
        <v>395</v>
      </c>
      <c r="N6" s="1"/>
      <c r="O6" s="1"/>
    </row>
    <row r="7" spans="1:15" x14ac:dyDescent="0.25">
      <c r="C7" s="1"/>
      <c r="D7" s="1" t="s">
        <v>396</v>
      </c>
      <c r="G7" t="s">
        <v>397</v>
      </c>
      <c r="N7" s="1"/>
      <c r="O7" s="1"/>
    </row>
    <row r="8" spans="1:15" x14ac:dyDescent="0.25">
      <c r="C8" s="1"/>
      <c r="D8" s="1" t="s">
        <v>398</v>
      </c>
    </row>
    <row r="9" spans="1:15" x14ac:dyDescent="0.25">
      <c r="C9" s="1"/>
      <c r="D9" s="1" t="s">
        <v>399</v>
      </c>
    </row>
    <row r="10" spans="1:15" x14ac:dyDescent="0.25">
      <c r="C10" s="1"/>
      <c r="D10" s="1" t="s">
        <v>400</v>
      </c>
    </row>
    <row r="11" spans="1:15" x14ac:dyDescent="0.25">
      <c r="C11" s="1"/>
      <c r="D11" s="1" t="s">
        <v>393</v>
      </c>
    </row>
    <row r="12" spans="1:15" x14ac:dyDescent="0.25">
      <c r="C12" s="1"/>
    </row>
    <row r="13" spans="1:15" x14ac:dyDescent="0.25">
      <c r="C13" s="1"/>
    </row>
    <row r="14" spans="1:15" x14ac:dyDescent="0.25">
      <c r="C14" s="1"/>
    </row>
    <row r="15" spans="1:15" x14ac:dyDescent="0.25">
      <c r="C15" s="1"/>
    </row>
    <row r="16" spans="1:15" x14ac:dyDescent="0.25">
      <c r="C16" s="1"/>
    </row>
    <row r="17" spans="3:3" x14ac:dyDescent="0.25">
      <c r="C17" s="1"/>
    </row>
    <row r="18" spans="3:3" x14ac:dyDescent="0.25">
      <c r="C18" s="1"/>
    </row>
    <row r="19" spans="3:3" x14ac:dyDescent="0.25">
      <c r="C19" s="1"/>
    </row>
    <row r="20" spans="3:3" x14ac:dyDescent="0.25">
      <c r="C20" s="1"/>
    </row>
    <row r="21" spans="3:3" x14ac:dyDescent="0.25">
      <c r="C21" s="1"/>
    </row>
    <row r="22" spans="3:3" x14ac:dyDescent="0.25">
      <c r="C22" s="1"/>
    </row>
    <row r="23" spans="3:3" x14ac:dyDescent="0.25">
      <c r="C23" s="1"/>
    </row>
    <row r="24" spans="3:3" x14ac:dyDescent="0.25">
      <c r="C24" s="1"/>
    </row>
    <row r="25" spans="3:3" x14ac:dyDescent="0.25">
      <c r="C25" s="1"/>
    </row>
    <row r="26" spans="3:3" x14ac:dyDescent="0.25">
      <c r="C26" s="1"/>
    </row>
    <row r="27" spans="3:3" x14ac:dyDescent="0.25">
      <c r="C27" s="1"/>
    </row>
    <row r="28" spans="3:3" x14ac:dyDescent="0.25">
      <c r="C28" s="1"/>
    </row>
    <row r="29" spans="3:3" x14ac:dyDescent="0.25">
      <c r="C29" s="1"/>
    </row>
    <row r="30" spans="3:3" x14ac:dyDescent="0.25">
      <c r="C30" s="1"/>
    </row>
    <row r="31" spans="3:3" x14ac:dyDescent="0.25">
      <c r="C31" s="1"/>
    </row>
    <row r="32" spans="3:3"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6" spans="3:3" x14ac:dyDescent="0.25">
      <c r="C46" s="1"/>
    </row>
    <row r="47" spans="3:3" x14ac:dyDescent="0.25">
      <c r="C47" s="1"/>
    </row>
    <row r="48" spans="3: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row r="158" spans="3:3" x14ac:dyDescent="0.25">
      <c r="C158" s="1"/>
    </row>
    <row r="159" spans="3:3" x14ac:dyDescent="0.25">
      <c r="C159" s="1"/>
    </row>
    <row r="160" spans="3:3" x14ac:dyDescent="0.25">
      <c r="C160" s="1"/>
    </row>
    <row r="161" spans="3:3" x14ac:dyDescent="0.25">
      <c r="C161" s="1"/>
    </row>
    <row r="162" spans="3:3" x14ac:dyDescent="0.25">
      <c r="C162" s="1"/>
    </row>
    <row r="163" spans="3:3" x14ac:dyDescent="0.25">
      <c r="C163" s="1"/>
    </row>
    <row r="164" spans="3:3" x14ac:dyDescent="0.25">
      <c r="C164" s="1"/>
    </row>
    <row r="165" spans="3:3" x14ac:dyDescent="0.25">
      <c r="C165" s="1"/>
    </row>
    <row r="166" spans="3:3" x14ac:dyDescent="0.25">
      <c r="C166" s="1"/>
    </row>
    <row r="167" spans="3:3" x14ac:dyDescent="0.25">
      <c r="C167" s="1"/>
    </row>
    <row r="168" spans="3:3" x14ac:dyDescent="0.25">
      <c r="C168" s="1"/>
    </row>
    <row r="169" spans="3:3" x14ac:dyDescent="0.25">
      <c r="C169" s="1"/>
    </row>
    <row r="170" spans="3:3" x14ac:dyDescent="0.25">
      <c r="C170" s="1"/>
    </row>
    <row r="171" spans="3:3" x14ac:dyDescent="0.25">
      <c r="C171" s="1"/>
    </row>
    <row r="172" spans="3:3" x14ac:dyDescent="0.25">
      <c r="C172" s="1"/>
    </row>
    <row r="173" spans="3:3" x14ac:dyDescent="0.25">
      <c r="C173" s="1"/>
    </row>
    <row r="174" spans="3:3" x14ac:dyDescent="0.25">
      <c r="C174" s="1"/>
    </row>
    <row r="175" spans="3:3" x14ac:dyDescent="0.25">
      <c r="C175" s="1"/>
    </row>
    <row r="176" spans="3:3" x14ac:dyDescent="0.25">
      <c r="C176" s="1"/>
    </row>
    <row r="177" spans="3:3" x14ac:dyDescent="0.25">
      <c r="C177" s="1"/>
    </row>
    <row r="178" spans="3:3" x14ac:dyDescent="0.25">
      <c r="C178" s="1"/>
    </row>
    <row r="179" spans="3:3" x14ac:dyDescent="0.25">
      <c r="C179" s="1"/>
    </row>
    <row r="180" spans="3:3" x14ac:dyDescent="0.25">
      <c r="C180" s="1"/>
    </row>
    <row r="181" spans="3:3" x14ac:dyDescent="0.25">
      <c r="C181" s="1"/>
    </row>
    <row r="182" spans="3:3" x14ac:dyDescent="0.25">
      <c r="C182" s="1"/>
    </row>
    <row r="183" spans="3:3" x14ac:dyDescent="0.25">
      <c r="C183" s="1"/>
    </row>
    <row r="184" spans="3:3" x14ac:dyDescent="0.25">
      <c r="C184" s="1"/>
    </row>
    <row r="185" spans="3:3" x14ac:dyDescent="0.25">
      <c r="C185" s="1"/>
    </row>
    <row r="186" spans="3:3" x14ac:dyDescent="0.25">
      <c r="C186" s="1"/>
    </row>
    <row r="187" spans="3:3" x14ac:dyDescent="0.25">
      <c r="C187" s="1"/>
    </row>
    <row r="188" spans="3:3" x14ac:dyDescent="0.25">
      <c r="C188" s="1"/>
    </row>
    <row r="189" spans="3:3" x14ac:dyDescent="0.25">
      <c r="C189" s="1"/>
    </row>
    <row r="190" spans="3:3" x14ac:dyDescent="0.25">
      <c r="C190" s="1"/>
    </row>
    <row r="191" spans="3:3" x14ac:dyDescent="0.25">
      <c r="C191" s="1"/>
    </row>
    <row r="192" spans="3:3" x14ac:dyDescent="0.25">
      <c r="C192" s="1"/>
    </row>
    <row r="193" spans="3:3" x14ac:dyDescent="0.25">
      <c r="C193" s="1"/>
    </row>
    <row r="194" spans="3:3" x14ac:dyDescent="0.25">
      <c r="C194" s="1"/>
    </row>
    <row r="195" spans="3:3" x14ac:dyDescent="0.25">
      <c r="C195" s="1"/>
    </row>
    <row r="196" spans="3:3" x14ac:dyDescent="0.25">
      <c r="C196" s="1"/>
    </row>
    <row r="197" spans="3:3" x14ac:dyDescent="0.25">
      <c r="C197" s="1"/>
    </row>
    <row r="198" spans="3:3" x14ac:dyDescent="0.25">
      <c r="C198" s="1"/>
    </row>
    <row r="199" spans="3:3" x14ac:dyDescent="0.25">
      <c r="C199" s="1"/>
    </row>
    <row r="200" spans="3:3" x14ac:dyDescent="0.25">
      <c r="C200" s="1"/>
    </row>
    <row r="201" spans="3:3" x14ac:dyDescent="0.25">
      <c r="C201" s="1"/>
    </row>
    <row r="202" spans="3:3" x14ac:dyDescent="0.25">
      <c r="C202" s="1"/>
    </row>
    <row r="203" spans="3:3" x14ac:dyDescent="0.25">
      <c r="C203" s="1"/>
    </row>
    <row r="204" spans="3:3" x14ac:dyDescent="0.25">
      <c r="C204" s="1"/>
    </row>
    <row r="205" spans="3:3" x14ac:dyDescent="0.25">
      <c r="C205" s="1"/>
    </row>
    <row r="206" spans="3:3" x14ac:dyDescent="0.25">
      <c r="C206" s="1"/>
    </row>
    <row r="207" spans="3:3" x14ac:dyDescent="0.25">
      <c r="C207" s="1"/>
    </row>
    <row r="208" spans="3:3" x14ac:dyDescent="0.25">
      <c r="C208" s="1"/>
    </row>
    <row r="209" spans="3:3" x14ac:dyDescent="0.25">
      <c r="C209" s="1"/>
    </row>
    <row r="210" spans="3:3" x14ac:dyDescent="0.25">
      <c r="C210" s="1"/>
    </row>
    <row r="211" spans="3:3" x14ac:dyDescent="0.25">
      <c r="C211" s="1"/>
    </row>
    <row r="212" spans="3:3" x14ac:dyDescent="0.25">
      <c r="C212" s="1"/>
    </row>
    <row r="213" spans="3:3" x14ac:dyDescent="0.25">
      <c r="C213" s="1"/>
    </row>
    <row r="214" spans="3:3" x14ac:dyDescent="0.25">
      <c r="C214" s="1"/>
    </row>
    <row r="215" spans="3:3" x14ac:dyDescent="0.25">
      <c r="C215" s="1"/>
    </row>
    <row r="216" spans="3:3" x14ac:dyDescent="0.25">
      <c r="C216" s="1"/>
    </row>
    <row r="217" spans="3:3" x14ac:dyDescent="0.25">
      <c r="C217" s="1"/>
    </row>
    <row r="218" spans="3:3" x14ac:dyDescent="0.25">
      <c r="C218" s="1"/>
    </row>
    <row r="219" spans="3:3" x14ac:dyDescent="0.25">
      <c r="C219" s="1"/>
    </row>
    <row r="220" spans="3:3" x14ac:dyDescent="0.25">
      <c r="C220" s="1"/>
    </row>
    <row r="221" spans="3:3" x14ac:dyDescent="0.25">
      <c r="C221" s="1"/>
    </row>
    <row r="222" spans="3:3" x14ac:dyDescent="0.25">
      <c r="C222" s="1"/>
    </row>
    <row r="223" spans="3:3" x14ac:dyDescent="0.25">
      <c r="C223" s="1"/>
    </row>
    <row r="224" spans="3:3" x14ac:dyDescent="0.25">
      <c r="C224" s="1"/>
    </row>
    <row r="225" spans="3:3" x14ac:dyDescent="0.25">
      <c r="C225" s="1"/>
    </row>
    <row r="226" spans="3:3" x14ac:dyDescent="0.25">
      <c r="C226" s="1"/>
    </row>
    <row r="227" spans="3:3" x14ac:dyDescent="0.25">
      <c r="C227" s="1"/>
    </row>
    <row r="228" spans="3:3" x14ac:dyDescent="0.25">
      <c r="C228" s="1"/>
    </row>
    <row r="229" spans="3:3" x14ac:dyDescent="0.25">
      <c r="C229" s="1"/>
    </row>
    <row r="230" spans="3:3" x14ac:dyDescent="0.25">
      <c r="C230" s="1"/>
    </row>
    <row r="231" spans="3:3" x14ac:dyDescent="0.25">
      <c r="C231" s="1"/>
    </row>
    <row r="232" spans="3:3" x14ac:dyDescent="0.25">
      <c r="C232" s="1"/>
    </row>
    <row r="233" spans="3:3" x14ac:dyDescent="0.25">
      <c r="C233" s="1"/>
    </row>
    <row r="234" spans="3:3" x14ac:dyDescent="0.25">
      <c r="C234" s="1"/>
    </row>
    <row r="235" spans="3:3" x14ac:dyDescent="0.25">
      <c r="C235" s="1"/>
    </row>
    <row r="236" spans="3:3" x14ac:dyDescent="0.25">
      <c r="C236" s="1"/>
    </row>
    <row r="237" spans="3:3" x14ac:dyDescent="0.25">
      <c r="C237" s="1"/>
    </row>
    <row r="238" spans="3:3" x14ac:dyDescent="0.25">
      <c r="C238" s="1"/>
    </row>
    <row r="239" spans="3:3" x14ac:dyDescent="0.25">
      <c r="C239" s="1"/>
    </row>
    <row r="240" spans="3:3" x14ac:dyDescent="0.25">
      <c r="C240" s="1"/>
    </row>
    <row r="241" spans="3:3" x14ac:dyDescent="0.25">
      <c r="C241" s="1"/>
    </row>
    <row r="242" spans="3:3" x14ac:dyDescent="0.25">
      <c r="C242" s="1"/>
    </row>
    <row r="243" spans="3:3" x14ac:dyDescent="0.25">
      <c r="C243" s="1"/>
    </row>
    <row r="244" spans="3:3" x14ac:dyDescent="0.25">
      <c r="C244" s="1"/>
    </row>
    <row r="245" spans="3:3" x14ac:dyDescent="0.25">
      <c r="C245" s="1"/>
    </row>
    <row r="246" spans="3:3" x14ac:dyDescent="0.25">
      <c r="C246" s="1"/>
    </row>
    <row r="247" spans="3:3" x14ac:dyDescent="0.25">
      <c r="C247" s="1"/>
    </row>
    <row r="248" spans="3:3" x14ac:dyDescent="0.25">
      <c r="C248" s="1"/>
    </row>
    <row r="249" spans="3:3" x14ac:dyDescent="0.25">
      <c r="C249" s="1"/>
    </row>
    <row r="250" spans="3:3" x14ac:dyDescent="0.25">
      <c r="C250" s="1"/>
    </row>
    <row r="251" spans="3:3" x14ac:dyDescent="0.25">
      <c r="C251" s="1"/>
    </row>
    <row r="252" spans="3:3" x14ac:dyDescent="0.25">
      <c r="C252" s="1"/>
    </row>
    <row r="253" spans="3:3" x14ac:dyDescent="0.25">
      <c r="C253" s="1"/>
    </row>
    <row r="254" spans="3:3" x14ac:dyDescent="0.25">
      <c r="C254" s="1"/>
    </row>
    <row r="255" spans="3:3" x14ac:dyDescent="0.25">
      <c r="C255" s="1"/>
    </row>
    <row r="256" spans="3:3" x14ac:dyDescent="0.25">
      <c r="C256" s="1"/>
    </row>
    <row r="257" spans="3:3" x14ac:dyDescent="0.25">
      <c r="C257" s="1"/>
    </row>
    <row r="258" spans="3:3" x14ac:dyDescent="0.25">
      <c r="C258" s="1"/>
    </row>
    <row r="259" spans="3:3" x14ac:dyDescent="0.25">
      <c r="C259" s="1"/>
    </row>
    <row r="260" spans="3:3" x14ac:dyDescent="0.25">
      <c r="C260" s="1"/>
    </row>
    <row r="261" spans="3:3" x14ac:dyDescent="0.25">
      <c r="C261" s="1"/>
    </row>
    <row r="262" spans="3:3" x14ac:dyDescent="0.25">
      <c r="C262" s="1"/>
    </row>
    <row r="263" spans="3:3" x14ac:dyDescent="0.25">
      <c r="C263" s="1"/>
    </row>
    <row r="264" spans="3:3" x14ac:dyDescent="0.25">
      <c r="C264" s="1"/>
    </row>
    <row r="265" spans="3:3" x14ac:dyDescent="0.25">
      <c r="C265" s="1"/>
    </row>
    <row r="266" spans="3:3" x14ac:dyDescent="0.25">
      <c r="C266" s="1"/>
    </row>
    <row r="267" spans="3:3" x14ac:dyDescent="0.25">
      <c r="C267" s="1"/>
    </row>
    <row r="268" spans="3:3" x14ac:dyDescent="0.25">
      <c r="C268" s="1"/>
    </row>
    <row r="269" spans="3:3" x14ac:dyDescent="0.25">
      <c r="C269" s="1"/>
    </row>
    <row r="270" spans="3:3" x14ac:dyDescent="0.25">
      <c r="C270" s="1"/>
    </row>
    <row r="271" spans="3:3" x14ac:dyDescent="0.25">
      <c r="C271" s="1"/>
    </row>
    <row r="272" spans="3:3" x14ac:dyDescent="0.25">
      <c r="C272" s="1"/>
    </row>
    <row r="273" spans="3:3" x14ac:dyDescent="0.25">
      <c r="C273" s="1"/>
    </row>
    <row r="274" spans="3:3" x14ac:dyDescent="0.25">
      <c r="C274" s="1"/>
    </row>
    <row r="275" spans="3:3" x14ac:dyDescent="0.25">
      <c r="C275" s="1"/>
    </row>
    <row r="276" spans="3:3" x14ac:dyDescent="0.25">
      <c r="C276" s="1"/>
    </row>
    <row r="277" spans="3:3" x14ac:dyDescent="0.25">
      <c r="C277" s="1"/>
    </row>
    <row r="278" spans="3:3" x14ac:dyDescent="0.25">
      <c r="C278" s="1"/>
    </row>
    <row r="279" spans="3:3" x14ac:dyDescent="0.25">
      <c r="C279" s="1"/>
    </row>
    <row r="280" spans="3:3" x14ac:dyDescent="0.25">
      <c r="C280" s="1"/>
    </row>
    <row r="281" spans="3:3" x14ac:dyDescent="0.25">
      <c r="C281" s="1"/>
    </row>
    <row r="282" spans="3:3" x14ac:dyDescent="0.25">
      <c r="C282" s="1"/>
    </row>
    <row r="283" spans="3:3" x14ac:dyDescent="0.25">
      <c r="C283" s="1"/>
    </row>
    <row r="284" spans="3:3" x14ac:dyDescent="0.25">
      <c r="C284" s="1"/>
    </row>
    <row r="285" spans="3:3" x14ac:dyDescent="0.25">
      <c r="C285" s="1"/>
    </row>
    <row r="286" spans="3:3" x14ac:dyDescent="0.25">
      <c r="C286" s="1"/>
    </row>
    <row r="287" spans="3:3" x14ac:dyDescent="0.25">
      <c r="C287" s="1"/>
    </row>
    <row r="288" spans="3:3" x14ac:dyDescent="0.25">
      <c r="C288" s="1"/>
    </row>
    <row r="289" spans="3:3" x14ac:dyDescent="0.25">
      <c r="C289" s="1"/>
    </row>
    <row r="290" spans="3:3" x14ac:dyDescent="0.25">
      <c r="C290" s="1"/>
    </row>
    <row r="291" spans="3:3" x14ac:dyDescent="0.25">
      <c r="C291" s="1"/>
    </row>
    <row r="292" spans="3:3" x14ac:dyDescent="0.25">
      <c r="C292" s="1"/>
    </row>
    <row r="293" spans="3:3" x14ac:dyDescent="0.25">
      <c r="C293" s="1"/>
    </row>
    <row r="294" spans="3:3" x14ac:dyDescent="0.25">
      <c r="C294" s="1"/>
    </row>
    <row r="295" spans="3:3" x14ac:dyDescent="0.25">
      <c r="C295" s="1"/>
    </row>
    <row r="296" spans="3:3" x14ac:dyDescent="0.25">
      <c r="C296" s="1"/>
    </row>
    <row r="297" spans="3:3" x14ac:dyDescent="0.25">
      <c r="C297" s="1"/>
    </row>
    <row r="298" spans="3:3" x14ac:dyDescent="0.25">
      <c r="C298" s="1"/>
    </row>
    <row r="299" spans="3:3" x14ac:dyDescent="0.25">
      <c r="C299" s="1"/>
    </row>
    <row r="300" spans="3:3" x14ac:dyDescent="0.25">
      <c r="C300" s="1"/>
    </row>
    <row r="301" spans="3:3" x14ac:dyDescent="0.25">
      <c r="C301" s="1"/>
    </row>
    <row r="302" spans="3:3" x14ac:dyDescent="0.25">
      <c r="C302" s="1"/>
    </row>
    <row r="303" spans="3:3" x14ac:dyDescent="0.25">
      <c r="C303" s="1"/>
    </row>
    <row r="304" spans="3:3" x14ac:dyDescent="0.25">
      <c r="C304" s="1"/>
    </row>
    <row r="305" spans="3:3" x14ac:dyDescent="0.25">
      <c r="C305" s="1"/>
    </row>
    <row r="306" spans="3:3" x14ac:dyDescent="0.25">
      <c r="C306" s="1"/>
    </row>
    <row r="307" spans="3:3" x14ac:dyDescent="0.25">
      <c r="C307" s="1"/>
    </row>
    <row r="308" spans="3:3" x14ac:dyDescent="0.25">
      <c r="C308" s="1"/>
    </row>
    <row r="309" spans="3:3" x14ac:dyDescent="0.25">
      <c r="C309" s="1"/>
    </row>
    <row r="310" spans="3:3" x14ac:dyDescent="0.25">
      <c r="C310" s="1"/>
    </row>
    <row r="311" spans="3:3" x14ac:dyDescent="0.25">
      <c r="C311" s="1"/>
    </row>
    <row r="312" spans="3:3" x14ac:dyDescent="0.25">
      <c r="C312" s="1"/>
    </row>
    <row r="313" spans="3:3" x14ac:dyDescent="0.25">
      <c r="C313" s="1"/>
    </row>
    <row r="314" spans="3:3" x14ac:dyDescent="0.25">
      <c r="C314" s="1"/>
    </row>
    <row r="315" spans="3:3" x14ac:dyDescent="0.25">
      <c r="C315" s="1"/>
    </row>
    <row r="316" spans="3:3" x14ac:dyDescent="0.25">
      <c r="C316" s="1"/>
    </row>
    <row r="317" spans="3:3" x14ac:dyDescent="0.25">
      <c r="C317" s="1"/>
    </row>
    <row r="318" spans="3:3" x14ac:dyDescent="0.25">
      <c r="C318" s="1"/>
    </row>
    <row r="319" spans="3:3" x14ac:dyDescent="0.25">
      <c r="C319" s="1"/>
    </row>
    <row r="320" spans="3:3" x14ac:dyDescent="0.25">
      <c r="C320" s="1"/>
    </row>
    <row r="321" spans="3:3" x14ac:dyDescent="0.25">
      <c r="C321" s="1"/>
    </row>
    <row r="322" spans="3:3" x14ac:dyDescent="0.25">
      <c r="C322" s="1"/>
    </row>
    <row r="323" spans="3:3" x14ac:dyDescent="0.25">
      <c r="C323" s="1"/>
    </row>
    <row r="324" spans="3:3" x14ac:dyDescent="0.25">
      <c r="C324" s="1"/>
    </row>
    <row r="325" spans="3:3" x14ac:dyDescent="0.25">
      <c r="C325" s="1"/>
    </row>
    <row r="326" spans="3:3" x14ac:dyDescent="0.25">
      <c r="C326" s="1"/>
    </row>
    <row r="327" spans="3:3" x14ac:dyDescent="0.25">
      <c r="C327" s="1"/>
    </row>
    <row r="328" spans="3:3" x14ac:dyDescent="0.25">
      <c r="C328" s="1"/>
    </row>
    <row r="329" spans="3:3" x14ac:dyDescent="0.25">
      <c r="C329" s="1"/>
    </row>
    <row r="330" spans="3:3" x14ac:dyDescent="0.25">
      <c r="C330" s="1"/>
    </row>
    <row r="331" spans="3:3" x14ac:dyDescent="0.25">
      <c r="C331" s="1"/>
    </row>
    <row r="332" spans="3:3" x14ac:dyDescent="0.25">
      <c r="C332" s="1"/>
    </row>
    <row r="333" spans="3:3" x14ac:dyDescent="0.25">
      <c r="C333" s="1"/>
    </row>
    <row r="334" spans="3:3" x14ac:dyDescent="0.25">
      <c r="C334" s="1"/>
    </row>
    <row r="335" spans="3:3" x14ac:dyDescent="0.25">
      <c r="C335" s="1"/>
    </row>
    <row r="336" spans="3:3" x14ac:dyDescent="0.25">
      <c r="C336" s="1"/>
    </row>
    <row r="337" spans="3:3" x14ac:dyDescent="0.25">
      <c r="C337" s="1"/>
    </row>
    <row r="338" spans="3:3" x14ac:dyDescent="0.25">
      <c r="C338" s="1"/>
    </row>
    <row r="339" spans="3:3" x14ac:dyDescent="0.25">
      <c r="C339" s="1"/>
    </row>
    <row r="340" spans="3:3" x14ac:dyDescent="0.25">
      <c r="C340" s="1"/>
    </row>
    <row r="341" spans="3:3" x14ac:dyDescent="0.25">
      <c r="C341" s="1"/>
    </row>
    <row r="342" spans="3:3" x14ac:dyDescent="0.25">
      <c r="C342" s="1"/>
    </row>
    <row r="343" spans="3:3" x14ac:dyDescent="0.25">
      <c r="C343" s="1"/>
    </row>
    <row r="344" spans="3:3" x14ac:dyDescent="0.25">
      <c r="C344" s="1"/>
    </row>
    <row r="345" spans="3:3" x14ac:dyDescent="0.25">
      <c r="C345" s="1"/>
    </row>
    <row r="346" spans="3:3" x14ac:dyDescent="0.25">
      <c r="C346" s="1"/>
    </row>
    <row r="347" spans="3:3" x14ac:dyDescent="0.25">
      <c r="C347" s="1"/>
    </row>
    <row r="348" spans="3:3" x14ac:dyDescent="0.25">
      <c r="C348" s="1"/>
    </row>
    <row r="349" spans="3:3" x14ac:dyDescent="0.25">
      <c r="C349" s="1"/>
    </row>
    <row r="350" spans="3:3" x14ac:dyDescent="0.25">
      <c r="C350" s="1"/>
    </row>
    <row r="351" spans="3:3" x14ac:dyDescent="0.25">
      <c r="C351" s="1"/>
    </row>
    <row r="352" spans="3:3" x14ac:dyDescent="0.25">
      <c r="C352" s="1"/>
    </row>
    <row r="353" spans="3:3" x14ac:dyDescent="0.25">
      <c r="C353" s="1"/>
    </row>
    <row r="354" spans="3:3" x14ac:dyDescent="0.25">
      <c r="C354" s="1"/>
    </row>
    <row r="355" spans="3:3" x14ac:dyDescent="0.25">
      <c r="C355" s="1"/>
    </row>
    <row r="356" spans="3:3" x14ac:dyDescent="0.25">
      <c r="C356" s="1"/>
    </row>
    <row r="357" spans="3:3" x14ac:dyDescent="0.25">
      <c r="C357" s="1"/>
    </row>
    <row r="358" spans="3:3" x14ac:dyDescent="0.25">
      <c r="C358" s="1"/>
    </row>
    <row r="359" spans="3:3" x14ac:dyDescent="0.25">
      <c r="C359" s="1"/>
    </row>
    <row r="360" spans="3:3" x14ac:dyDescent="0.25">
      <c r="C360" s="1"/>
    </row>
    <row r="361" spans="3:3" x14ac:dyDescent="0.25">
      <c r="C361" s="1"/>
    </row>
    <row r="362" spans="3:3" x14ac:dyDescent="0.25">
      <c r="C362" s="1"/>
    </row>
    <row r="363" spans="3:3" x14ac:dyDescent="0.25">
      <c r="C363" s="1"/>
    </row>
    <row r="364" spans="3:3" x14ac:dyDescent="0.25">
      <c r="C364" s="1"/>
    </row>
    <row r="365" spans="3:3" x14ac:dyDescent="0.25">
      <c r="C365" s="1"/>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9eda5c0e-8a7c-43f0-9ed8-aa2073dee20e" xsi:nil="true"/>
    <lcf76f155ced4ddcb4097134ff3c332f xmlns="2e187152-8c74-48cb-90b7-f070d45777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2AC48859438E24986EABDD4C2D2B22F" ma:contentTypeVersion="18" ma:contentTypeDescription="Opprett et nytt dokument." ma:contentTypeScope="" ma:versionID="772505ed008acd85da76ac6fcaccc3e5">
  <xsd:schema xmlns:xsd="http://www.w3.org/2001/XMLSchema" xmlns:xs="http://www.w3.org/2001/XMLSchema" xmlns:p="http://schemas.microsoft.com/office/2006/metadata/properties" xmlns:ns1="http://schemas.microsoft.com/sharepoint/v3" xmlns:ns2="2e187152-8c74-48cb-90b7-f070d4577725" xmlns:ns3="9eda5c0e-8a7c-43f0-9ed8-aa2073dee20e" targetNamespace="http://schemas.microsoft.com/office/2006/metadata/properties" ma:root="true" ma:fieldsID="723333a614c959fb39fa416c14a440d4" ns1:_="" ns2:_="" ns3:_="">
    <xsd:import namespace="http://schemas.microsoft.com/sharepoint/v3"/>
    <xsd:import namespace="2e187152-8c74-48cb-90b7-f070d4577725"/>
    <xsd:import namespace="9eda5c0e-8a7c-43f0-9ed8-aa2073dee20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Egenskaper for samordnet samsvarspolicy" ma:hidden="true" ma:internalName="_ip_UnifiedCompliancePolicyProperties">
      <xsd:simpleType>
        <xsd:restriction base="dms:Note"/>
      </xsd:simpleType>
    </xsd:element>
    <xsd:element name="_ip_UnifiedCompliancePolicyUIAction" ma:index="20"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187152-8c74-48cb-90b7-f070d4577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ff48d21c-ca29-4afb-8a12-e8bbb1b0fa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eda5c0e-8a7c-43f0-9ed8-aa2073dee20e"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c65466f1-25a8-4b7b-9112-2aa666c47f25}" ma:internalName="TaxCatchAll" ma:showField="CatchAllData" ma:web="9eda5c0e-8a7c-43f0-9ed8-aa2073dee2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2A34-697A-491D-AA37-AAD2A46E9A46}">
  <ds:schemaRefs>
    <ds:schemaRef ds:uri="http://schemas.microsoft.com/sharepoint/v3/contenttype/forms"/>
  </ds:schemaRefs>
</ds:datastoreItem>
</file>

<file path=customXml/itemProps2.xml><?xml version="1.0" encoding="utf-8"?>
<ds:datastoreItem xmlns:ds="http://schemas.openxmlformats.org/officeDocument/2006/customXml" ds:itemID="{67C4A3EA-9F1E-4422-B8B0-7481DAE3E082}">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9eda5c0e-8a7c-43f0-9ed8-aa2073dee20e"/>
    <ds:schemaRef ds:uri="http://purl.org/dc/terms/"/>
    <ds:schemaRef ds:uri="2e187152-8c74-48cb-90b7-f070d4577725"/>
    <ds:schemaRef ds:uri="http://www.w3.org/XML/1998/namespace"/>
    <ds:schemaRef ds:uri="http://purl.org/dc/dcmitype/"/>
  </ds:schemaRefs>
</ds:datastoreItem>
</file>

<file path=customXml/itemProps3.xml><?xml version="1.0" encoding="utf-8"?>
<ds:datastoreItem xmlns:ds="http://schemas.openxmlformats.org/officeDocument/2006/customXml" ds:itemID="{DE3A273D-9F2C-4187-B3DE-C8E3F0C2D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187152-8c74-48cb-90b7-f070d4577725"/>
    <ds:schemaRef ds:uri="9eda5c0e-8a7c-43f0-9ed8-aa2073dee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5</vt:i4>
      </vt:variant>
    </vt:vector>
  </HeadingPairs>
  <TitlesOfParts>
    <vt:vector size="9" baseType="lpstr">
      <vt:lpstr>Om skjemaet</vt:lpstr>
      <vt:lpstr>Museet totalt</vt:lpstr>
      <vt:lpstr>Avdelinger</vt:lpstr>
      <vt:lpstr>Lister</vt:lpstr>
      <vt:lpstr>Arenakategorier</vt:lpstr>
      <vt:lpstr>Arenastatus</vt:lpstr>
      <vt:lpstr>dager</vt:lpstr>
      <vt:lpstr>janei</vt:lpstr>
      <vt:lpstr>Selskapsformer</vt:lpstr>
    </vt:vector>
  </TitlesOfParts>
  <Manager/>
  <Company>ABM-Utvikling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Marie Ellefsen</dc:creator>
  <cp:keywords/>
  <dc:description/>
  <cp:lastModifiedBy>Martine Engebretsen Li</cp:lastModifiedBy>
  <cp:revision/>
  <dcterms:created xsi:type="dcterms:W3CDTF">2010-02-04T09:23:33Z</dcterms:created>
  <dcterms:modified xsi:type="dcterms:W3CDTF">2023-02-17T11:13:26Z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0x01010032AC48859438E24986EABDD4C2D2B22F</vt:lpwstr>
  </property>
  <property fmtid="{D5CDD505-2E9C-101B-9397-08002B2CF9AE}" pid="3" name="MediaServiceImageTags">
    <vt:lpwstr/>
  </property>
</Properties>
</file>